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95" windowWidth="15480" windowHeight="11580"/>
  </bookViews>
  <sheets>
    <sheet name="Лист1" sheetId="1" r:id="rId1"/>
  </sheets>
  <definedNames>
    <definedName name="_xlnm.Print_Area" localSheetId="0">Лист1!$A$1:$J$59</definedName>
  </definedNames>
  <calcPr calcId="124519"/>
</workbook>
</file>

<file path=xl/calcChain.xml><?xml version="1.0" encoding="utf-8"?>
<calcChain xmlns="http://schemas.openxmlformats.org/spreadsheetml/2006/main">
  <c r="L51" i="1"/>
  <c r="J51"/>
  <c r="H50"/>
  <c r="I50"/>
  <c r="J50"/>
  <c r="G50"/>
  <c r="J47"/>
  <c r="H47"/>
  <c r="I47"/>
  <c r="G47"/>
  <c r="H43"/>
  <c r="I43"/>
  <c r="J43"/>
  <c r="H36"/>
  <c r="I36"/>
  <c r="J36"/>
  <c r="H31"/>
  <c r="I31"/>
  <c r="J31"/>
  <c r="G31"/>
  <c r="H24"/>
  <c r="I24"/>
  <c r="J24"/>
  <c r="G24"/>
  <c r="G51" s="1"/>
  <c r="H20"/>
  <c r="I20"/>
  <c r="J20"/>
  <c r="I51"/>
  <c r="G43"/>
  <c r="J41"/>
  <c r="H51" l="1"/>
  <c r="J40" l="1"/>
  <c r="J49" l="1"/>
  <c r="D71"/>
  <c r="B24"/>
  <c r="B31" s="1"/>
  <c r="B33" s="1"/>
  <c r="B43" s="1"/>
  <c r="G20"/>
  <c r="G33"/>
  <c r="G36"/>
  <c r="C70"/>
  <c r="J13"/>
  <c r="J18"/>
  <c r="J19"/>
  <c r="J21"/>
  <c r="J22"/>
  <c r="J23"/>
  <c r="J27"/>
  <c r="J28"/>
  <c r="J29"/>
  <c r="J30"/>
  <c r="J32"/>
  <c r="J34"/>
  <c r="J35"/>
  <c r="J39"/>
  <c r="J44"/>
  <c r="J45"/>
  <c r="J46"/>
  <c r="J48"/>
  <c r="J14"/>
  <c r="J15"/>
  <c r="J16"/>
  <c r="J17"/>
  <c r="B36" l="1"/>
  <c r="B47"/>
  <c r="J33"/>
  <c r="B50" l="1"/>
</calcChain>
</file>

<file path=xl/sharedStrings.xml><?xml version="1.0" encoding="utf-8"?>
<sst xmlns="http://schemas.openxmlformats.org/spreadsheetml/2006/main" count="126" uniqueCount="62">
  <si>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</si>
  <si>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</si>
  <si>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</si>
  <si>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</si>
  <si>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</si>
  <si>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</si>
  <si>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</si>
  <si>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</si>
  <si>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</si>
  <si>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</si>
  <si>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</si>
  <si>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</si>
  <si>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</si>
  <si>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</si>
  <si>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</si>
  <si>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</si>
  <si>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</si>
  <si>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</si>
  <si>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</si>
  <si>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</si>
  <si>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</si>
  <si>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</si>
  <si>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</si>
  <si>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 xml:space="preserve"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родичів. 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</si>
  <si>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</si>
  <si>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</si>
  <si>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</si>
  <si>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</si>
  <si>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</si>
  <si>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</si>
  <si>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</si>
  <si>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</si>
  <si>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</si>
  <si>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</si>
  <si>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</si>
  <si>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</si>
  <si>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Строк, роки</t>
  </si>
  <si>
    <t>Зходи з озеленення території міста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</si>
  <si>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</si>
  <si>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</si>
  <si>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Дже-рела фінан-сування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</si>
  <si>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</si>
  <si>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</si>
  <si>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</si>
  <si>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</si>
  <si>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"Кривбасводо-канал"-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</si>
  <si>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"Кривбасводо-канал" 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</si>
  <si>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</si>
  <si>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ім.Б.Хмельницького"-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</si>
  <si>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</si>
  <si>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6.Заходи повязані з економічною діяльністю комунального підприємства "Сансервіс"</t>
  </si>
  <si>
    <t>7.Заходи, повязані з економічною діяльністю комунального підприємства "Парк культу-ри і відпочинку імені Б.Хмель-ницького"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</si>
  <si>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</si>
  <si>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</si>
  <si>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</si>
  <si>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</si>
  <si>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2017-2018</t>
  </si>
  <si>
    <t xml:space="preserve">               до рішення міської ради</t>
  </si>
  <si>
    <t xml:space="preserve">                Додаток  2</t>
  </si>
  <si>
    <t>Продовження додатка 2</t>
  </si>
  <si>
    <t>Поповнення статутного капіталу для виконання робіт з будівництва ме-режі зовнішнього електропостачання комплексу будівель і споруд у Довгинцівсько-му районі</t>
  </si>
  <si>
    <t xml:space="preserve">   28.02.2017 №1423</t>
  </si>
</sst>
</file>

<file path=xl/styles.xml><?xml version="1.0" encoding="utf-8"?>
<styleSheet xmlns="http://schemas.openxmlformats.org/spreadsheetml/2006/main">
  <fonts count="33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b/>
      <i/>
      <sz val="14"/>
      <name val="Times New Roman"/>
      <family val="1"/>
      <charset val="204"/>
    </font>
    <font>
      <b/>
      <i/>
      <sz val="10"/>
      <name val="Arial Cyr"/>
      <charset val="204"/>
    </font>
    <font>
      <b/>
      <i/>
      <sz val="12"/>
      <name val="Times New Roman"/>
      <family val="1"/>
      <charset val="204"/>
    </font>
    <font>
      <i/>
      <sz val="23"/>
      <name val="Times New Roman"/>
      <family val="1"/>
      <charset val="204"/>
    </font>
    <font>
      <i/>
      <sz val="24"/>
      <name val="Times New Roman"/>
      <family val="1"/>
      <charset val="204"/>
    </font>
    <font>
      <i/>
      <sz val="19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b/>
      <i/>
      <sz val="22"/>
      <color indexed="8"/>
      <name val="Times New Roman"/>
      <family val="1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i/>
      <sz val="10"/>
      <name val="Arial Cyr"/>
      <charset val="204"/>
    </font>
    <font>
      <sz val="18"/>
      <name val="Times New Roman"/>
      <family val="1"/>
      <charset val="204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79">
    <xf numFmtId="0" fontId="0" fillId="0" borderId="0" xfId="0"/>
    <xf numFmtId="0" fontId="6" fillId="0" borderId="0" xfId="0" applyFont="1" applyAlignment="1">
      <alignment horizontal="justify"/>
    </xf>
    <xf numFmtId="0" fontId="0" fillId="0" borderId="0" xfId="0" applyAlignment="1">
      <alignment horizontal="center" wrapText="1"/>
    </xf>
    <xf numFmtId="0" fontId="6" fillId="0" borderId="0" xfId="0" applyFont="1" applyAlignment="1"/>
    <xf numFmtId="0" fontId="2" fillId="0" borderId="0" xfId="0" applyFont="1"/>
    <xf numFmtId="4" fontId="0" fillId="0" borderId="0" xfId="0" applyNumberFormat="1"/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0" fontId="0" fillId="0" borderId="0" xfId="0" applyAlignment="1">
      <alignment horizont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10" fillId="0" borderId="12" xfId="0" applyFont="1" applyBorder="1" applyAlignment="1">
      <alignment horizontal="justify" vertical="top" wrapText="1"/>
    </xf>
    <xf numFmtId="0" fontId="5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2" xfId="0" applyFont="1" applyBorder="1" applyAlignment="1">
      <alignment horizontal="left" vertical="top" wrapText="1"/>
    </xf>
    <xf numFmtId="0" fontId="15" fillId="2" borderId="0" xfId="1" applyFont="1" applyFill="1" applyBorder="1" applyAlignment="1"/>
    <xf numFmtId="0" fontId="16" fillId="0" borderId="0" xfId="0" applyFont="1" applyAlignment="1"/>
    <xf numFmtId="0" fontId="17" fillId="2" borderId="0" xfId="1" applyFont="1" applyFill="1"/>
    <xf numFmtId="0" fontId="14" fillId="2" borderId="0" xfId="1" applyFont="1" applyFill="1" applyBorder="1" applyAlignment="1">
      <alignment wrapText="1"/>
    </xf>
    <xf numFmtId="0" fontId="13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9" fillId="0" borderId="0" xfId="0" applyFont="1"/>
    <xf numFmtId="0" fontId="7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4" fontId="6" fillId="0" borderId="0" xfId="0" applyNumberFormat="1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1" fillId="2" borderId="0" xfId="1" applyFont="1" applyFill="1" applyBorder="1" applyAlignment="1"/>
    <xf numFmtId="0" fontId="18" fillId="2" borderId="0" xfId="1" applyFont="1" applyFill="1" applyAlignment="1">
      <alignment horizontal="left" wrapText="1"/>
    </xf>
    <xf numFmtId="4" fontId="17" fillId="2" borderId="0" xfId="1" applyNumberFormat="1" applyFont="1" applyFill="1" applyAlignment="1">
      <alignment wrapText="1"/>
    </xf>
    <xf numFmtId="4" fontId="18" fillId="2" borderId="0" xfId="1" applyNumberFormat="1" applyFont="1" applyFill="1"/>
    <xf numFmtId="0" fontId="16" fillId="2" borderId="0" xfId="0" applyFont="1" applyFill="1" applyAlignment="1">
      <alignment horizontal="left" wrapText="1"/>
    </xf>
    <xf numFmtId="0" fontId="23" fillId="0" borderId="8" xfId="0" applyNumberFormat="1" applyFont="1" applyBorder="1" applyAlignment="1">
      <alignment horizontal="center" vertical="center" wrapText="1"/>
    </xf>
    <xf numFmtId="0" fontId="23" fillId="0" borderId="4" xfId="0" applyNumberFormat="1" applyFont="1" applyBorder="1" applyAlignment="1">
      <alignment horizontal="center" vertical="center" wrapText="1"/>
    </xf>
    <xf numFmtId="0" fontId="22" fillId="0" borderId="4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center" vertical="top" wrapText="1"/>
    </xf>
    <xf numFmtId="4" fontId="22" fillId="0" borderId="2" xfId="0" applyNumberFormat="1" applyFont="1" applyBorder="1" applyAlignment="1">
      <alignment horizontal="center" vertical="top" wrapText="1"/>
    </xf>
    <xf numFmtId="4" fontId="23" fillId="0" borderId="2" xfId="0" applyNumberFormat="1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4" fontId="22" fillId="0" borderId="1" xfId="0" applyNumberFormat="1" applyFont="1" applyBorder="1" applyAlignment="1">
      <alignment horizontal="center" vertical="top" wrapText="1"/>
    </xf>
    <xf numFmtId="4" fontId="23" fillId="0" borderId="1" xfId="0" applyNumberFormat="1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23" fillId="2" borderId="12" xfId="1" applyFont="1" applyFill="1" applyBorder="1" applyAlignment="1">
      <alignment horizontal="left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2" fillId="0" borderId="27" xfId="0" applyNumberFormat="1" applyFont="1" applyBorder="1" applyAlignment="1">
      <alignment horizontal="center" vertical="center" wrapText="1"/>
    </xf>
    <xf numFmtId="0" fontId="3" fillId="0" borderId="23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top" wrapText="1"/>
    </xf>
    <xf numFmtId="49" fontId="3" fillId="0" borderId="12" xfId="0" applyNumberFormat="1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12" xfId="0" applyFont="1" applyBorder="1" applyAlignment="1">
      <alignment horizontal="center" vertical="top" wrapText="1"/>
    </xf>
    <xf numFmtId="0" fontId="23" fillId="0" borderId="4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left" vertical="top" wrapText="1"/>
    </xf>
    <xf numFmtId="0" fontId="23" fillId="0" borderId="1" xfId="1" applyFont="1" applyFill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2" fillId="0" borderId="4" xfId="0" applyFont="1" applyBorder="1" applyAlignment="1">
      <alignment wrapText="1"/>
    </xf>
    <xf numFmtId="0" fontId="6" fillId="0" borderId="14" xfId="0" applyNumberFormat="1" applyFont="1" applyBorder="1" applyAlignment="1">
      <alignment horizontal="center" vertical="center" wrapText="1"/>
    </xf>
    <xf numFmtId="0" fontId="2" fillId="0" borderId="3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top" wrapText="1"/>
    </xf>
    <xf numFmtId="4" fontId="5" fillId="0" borderId="12" xfId="0" applyNumberFormat="1" applyFont="1" applyBorder="1" applyAlignment="1">
      <alignment horizontal="center" vertical="top" wrapText="1"/>
    </xf>
    <xf numFmtId="4" fontId="3" fillId="0" borderId="12" xfId="0" applyNumberFormat="1" applyFont="1" applyBorder="1" applyAlignment="1">
      <alignment horizontal="center" vertical="top" wrapText="1"/>
    </xf>
    <xf numFmtId="4" fontId="3" fillId="0" borderId="24" xfId="0" applyNumberFormat="1" applyFont="1" applyBorder="1" applyAlignment="1">
      <alignment horizontal="center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0" borderId="25" xfId="0" applyNumberFormat="1" applyFont="1" applyBorder="1" applyAlignment="1">
      <alignment horizontal="center" vertical="top" wrapText="1"/>
    </xf>
    <xf numFmtId="4" fontId="5" fillId="3" borderId="1" xfId="0" applyNumberFormat="1" applyFont="1" applyFill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top" wrapText="1"/>
    </xf>
    <xf numFmtId="4" fontId="5" fillId="0" borderId="13" xfId="0" applyNumberFormat="1" applyFont="1" applyBorder="1" applyAlignment="1">
      <alignment horizontal="center" vertical="top" wrapText="1"/>
    </xf>
    <xf numFmtId="4" fontId="3" fillId="0" borderId="26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left" vertical="top" wrapText="1"/>
    </xf>
    <xf numFmtId="0" fontId="31" fillId="2" borderId="0" xfId="1" applyFont="1" applyFill="1"/>
    <xf numFmtId="4" fontId="3" fillId="0" borderId="13" xfId="0" applyNumberFormat="1" applyFont="1" applyBorder="1" applyAlignment="1">
      <alignment horizontal="center" vertical="top" wrapText="1"/>
    </xf>
    <xf numFmtId="0" fontId="23" fillId="3" borderId="1" xfId="0" applyFont="1" applyFill="1" applyBorder="1" applyAlignment="1">
      <alignment horizontal="left" vertical="top" wrapText="1"/>
    </xf>
    <xf numFmtId="4" fontId="5" fillId="0" borderId="1" xfId="0" applyNumberFormat="1" applyFont="1" applyFill="1" applyBorder="1" applyAlignment="1">
      <alignment horizontal="center" wrapText="1"/>
    </xf>
    <xf numFmtId="4" fontId="3" fillId="0" borderId="1" xfId="0" applyNumberFormat="1" applyFont="1" applyFill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/>
    </xf>
    <xf numFmtId="4" fontId="5" fillId="0" borderId="2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4" fontId="3" fillId="0" borderId="30" xfId="0" applyNumberFormat="1" applyFont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4" fontId="3" fillId="0" borderId="25" xfId="0" applyNumberFormat="1" applyFont="1" applyFill="1" applyBorder="1" applyAlignment="1">
      <alignment horizontal="center" vertical="top" wrapText="1"/>
    </xf>
    <xf numFmtId="4" fontId="5" fillId="0" borderId="12" xfId="0" applyNumberFormat="1" applyFont="1" applyBorder="1" applyAlignment="1">
      <alignment horizontal="center" vertical="center" wrapText="1"/>
    </xf>
    <xf numFmtId="4" fontId="3" fillId="0" borderId="24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5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/>
    </xf>
    <xf numFmtId="4" fontId="23" fillId="0" borderId="4" xfId="0" applyNumberFormat="1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7" fillId="0" borderId="19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7" fillId="0" borderId="21" xfId="0" applyFont="1" applyBorder="1" applyAlignment="1">
      <alignment horizontal="left" vertical="top" wrapText="1"/>
    </xf>
    <xf numFmtId="0" fontId="10" fillId="0" borderId="12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top" wrapText="1"/>
    </xf>
    <xf numFmtId="0" fontId="20" fillId="0" borderId="0" xfId="0" applyFont="1" applyAlignment="1">
      <alignment horizont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0" fillId="0" borderId="5" xfId="0" applyBorder="1"/>
    <xf numFmtId="0" fontId="0" fillId="0" borderId="29" xfId="0" applyBorder="1"/>
    <xf numFmtId="0" fontId="23" fillId="0" borderId="9" xfId="0" applyFont="1" applyBorder="1" applyAlignment="1">
      <alignment horizontal="center" vertical="top" wrapText="1"/>
    </xf>
    <xf numFmtId="0" fontId="23" fillId="0" borderId="6" xfId="0" applyFont="1" applyBorder="1" applyAlignment="1">
      <alignment horizontal="center" vertical="top" wrapText="1"/>
    </xf>
    <xf numFmtId="0" fontId="23" fillId="0" borderId="7" xfId="0" applyFont="1" applyBorder="1" applyAlignment="1">
      <alignment horizontal="center" vertical="top" wrapText="1"/>
    </xf>
    <xf numFmtId="0" fontId="27" fillId="0" borderId="3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center" vertical="top" wrapText="1"/>
    </xf>
    <xf numFmtId="0" fontId="23" fillId="0" borderId="18" xfId="0" applyFont="1" applyBorder="1" applyAlignment="1">
      <alignment horizontal="center" vertical="top" wrapText="1"/>
    </xf>
    <xf numFmtId="0" fontId="27" fillId="0" borderId="19" xfId="0" applyFont="1" applyBorder="1" applyAlignment="1">
      <alignment horizontal="left" vertical="top" wrapText="1"/>
    </xf>
    <xf numFmtId="0" fontId="27" fillId="0" borderId="20" xfId="0" applyFont="1" applyBorder="1" applyAlignment="1">
      <alignment horizontal="left" vertical="top" wrapText="1"/>
    </xf>
    <xf numFmtId="0" fontId="27" fillId="0" borderId="21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left" vertical="top" wrapText="1"/>
    </xf>
    <xf numFmtId="0" fontId="26" fillId="0" borderId="5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8" fillId="0" borderId="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0" fillId="0" borderId="13" xfId="0" applyBorder="1" applyAlignment="1">
      <alignment vertical="top" wrapText="1"/>
    </xf>
    <xf numFmtId="0" fontId="24" fillId="0" borderId="14" xfId="0" applyFont="1" applyBorder="1" applyAlignment="1">
      <alignment horizontal="left" vertical="top" wrapText="1"/>
    </xf>
    <xf numFmtId="4" fontId="21" fillId="0" borderId="0" xfId="0" applyNumberFormat="1" applyFont="1" applyBorder="1" applyAlignment="1">
      <alignment horizontal="center" wrapText="1"/>
    </xf>
    <xf numFmtId="0" fontId="3" fillId="0" borderId="15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49" fontId="12" fillId="0" borderId="14" xfId="0" applyNumberFormat="1" applyFont="1" applyBorder="1" applyAlignment="1">
      <alignment horizontal="left" vertical="top" wrapText="1"/>
    </xf>
    <xf numFmtId="49" fontId="12" fillId="0" borderId="5" xfId="0" applyNumberFormat="1" applyFont="1" applyBorder="1" applyAlignment="1">
      <alignment horizontal="left" vertical="top" wrapText="1"/>
    </xf>
    <xf numFmtId="49" fontId="12" fillId="0" borderId="2" xfId="0" applyNumberFormat="1" applyFont="1" applyBorder="1" applyAlignment="1">
      <alignment horizontal="left" vertical="top" wrapText="1"/>
    </xf>
    <xf numFmtId="0" fontId="18" fillId="2" borderId="0" xfId="1" applyFont="1" applyFill="1" applyAlignment="1">
      <alignment horizontal="left" wrapText="1"/>
    </xf>
    <xf numFmtId="0" fontId="8" fillId="0" borderId="23" xfId="0" applyFont="1" applyBorder="1" applyAlignment="1">
      <alignment horizontal="center" wrapText="1"/>
    </xf>
    <xf numFmtId="0" fontId="8" fillId="0" borderId="31" xfId="0" applyFont="1" applyBorder="1" applyAlignment="1">
      <alignment horizontal="center" wrapText="1"/>
    </xf>
    <xf numFmtId="0" fontId="8" fillId="0" borderId="32" xfId="0" applyFont="1" applyBorder="1" applyAlignment="1">
      <alignment horizontal="center" wrapText="1"/>
    </xf>
    <xf numFmtId="0" fontId="18" fillId="2" borderId="0" xfId="1" applyFont="1" applyFill="1" applyBorder="1" applyAlignment="1">
      <alignment horizontal="center" wrapText="1"/>
    </xf>
    <xf numFmtId="0" fontId="0" fillId="2" borderId="0" xfId="0" applyFill="1" applyAlignment="1">
      <alignment wrapText="1"/>
    </xf>
    <xf numFmtId="0" fontId="7" fillId="0" borderId="16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3" fillId="0" borderId="1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justify" vertical="top" wrapText="1"/>
    </xf>
    <xf numFmtId="0" fontId="30" fillId="0" borderId="1" xfId="0" applyFont="1" applyBorder="1" applyAlignment="1">
      <alignment horizontal="justify" vertical="top" wrapText="1"/>
    </xf>
    <xf numFmtId="0" fontId="32" fillId="2" borderId="0" xfId="1" applyFont="1" applyFill="1" applyBorder="1" applyAlignment="1">
      <alignment wrapText="1"/>
    </xf>
    <xf numFmtId="0" fontId="21" fillId="2" borderId="0" xfId="1" applyFont="1" applyFill="1"/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1"/>
  <sheetViews>
    <sheetView tabSelected="1" view="pageBreakPreview" zoomScale="85" zoomScaleNormal="85" zoomScaleSheetLayoutView="85" workbookViewId="0">
      <selection activeCell="E2" sqref="E2"/>
    </sheetView>
  </sheetViews>
  <sheetFormatPr defaultRowHeight="12.75"/>
  <cols>
    <col min="1" max="1" width="4.28515625" customWidth="1"/>
    <col min="2" max="2" width="19" customWidth="1"/>
    <col min="3" max="3" width="26.5703125" customWidth="1"/>
    <col min="4" max="4" width="9.140625" customWidth="1"/>
    <col min="5" max="5" width="21.85546875" customWidth="1"/>
    <col min="6" max="6" width="10.1406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</cols>
  <sheetData>
    <row r="1" spans="1:12" s="21" customFormat="1" ht="27" customHeight="1">
      <c r="B1" s="23"/>
      <c r="C1" s="23"/>
      <c r="D1" s="23"/>
      <c r="E1" s="23"/>
      <c r="F1" s="37" t="s">
        <v>58</v>
      </c>
      <c r="G1" s="89"/>
      <c r="I1" s="19"/>
      <c r="J1" s="22"/>
      <c r="K1" s="20"/>
    </row>
    <row r="2" spans="1:12" s="21" customFormat="1" ht="22.5" customHeight="1">
      <c r="B2" s="23"/>
      <c r="C2" s="23"/>
      <c r="D2" s="23"/>
      <c r="E2" s="23"/>
      <c r="F2" s="37" t="s">
        <v>57</v>
      </c>
      <c r="G2" s="89"/>
      <c r="I2" s="19"/>
      <c r="J2" s="22"/>
      <c r="K2" s="20"/>
    </row>
    <row r="3" spans="1:12" s="21" customFormat="1" ht="21.75" customHeight="1">
      <c r="B3" s="23"/>
      <c r="C3" s="23"/>
      <c r="D3" s="23"/>
      <c r="E3" s="23"/>
      <c r="F3" s="37"/>
      <c r="G3" s="178" t="s">
        <v>61</v>
      </c>
      <c r="H3" s="37"/>
      <c r="I3" s="177"/>
      <c r="K3" s="20"/>
    </row>
    <row r="4" spans="1:12" s="21" customFormat="1" ht="13.5" customHeight="1">
      <c r="B4" s="23"/>
      <c r="C4" s="23"/>
      <c r="D4" s="23"/>
      <c r="E4" s="23"/>
      <c r="F4" s="37"/>
      <c r="I4" s="19"/>
      <c r="J4" s="22"/>
      <c r="K4" s="20"/>
    </row>
    <row r="5" spans="1:12" ht="5.25" customHeight="1">
      <c r="A5" s="122" t="s">
        <v>43</v>
      </c>
      <c r="B5" s="122"/>
      <c r="C5" s="122"/>
      <c r="D5" s="122"/>
      <c r="E5" s="122"/>
      <c r="F5" s="122"/>
      <c r="G5" s="122"/>
      <c r="H5" s="122"/>
      <c r="I5" s="122"/>
      <c r="J5" s="122"/>
    </row>
    <row r="6" spans="1:12" s="28" customFormat="1" ht="37.5" customHeight="1">
      <c r="A6" s="122"/>
      <c r="B6" s="122"/>
      <c r="C6" s="122"/>
      <c r="D6" s="122"/>
      <c r="E6" s="122"/>
      <c r="F6" s="122"/>
      <c r="G6" s="122"/>
      <c r="H6" s="122"/>
      <c r="I6" s="122"/>
      <c r="J6" s="122"/>
    </row>
    <row r="7" spans="1:12" ht="18" customHeight="1" thickBot="1">
      <c r="A7" s="2"/>
      <c r="B7" s="2"/>
      <c r="C7" s="2"/>
      <c r="D7" s="2"/>
      <c r="E7" s="2"/>
      <c r="F7" s="2"/>
      <c r="G7" s="2"/>
      <c r="H7" s="2"/>
      <c r="I7" s="2"/>
      <c r="J7" s="9"/>
    </row>
    <row r="8" spans="1:12" ht="12.75" customHeight="1">
      <c r="A8" s="123" t="s">
        <v>41</v>
      </c>
      <c r="B8" s="128" t="s">
        <v>0</v>
      </c>
      <c r="C8" s="128" t="s">
        <v>1</v>
      </c>
      <c r="D8" s="131" t="s">
        <v>36</v>
      </c>
      <c r="E8" s="128" t="s">
        <v>2</v>
      </c>
      <c r="F8" s="128" t="s">
        <v>40</v>
      </c>
      <c r="G8" s="128" t="s">
        <v>4</v>
      </c>
      <c r="H8" s="128"/>
      <c r="I8" s="128"/>
      <c r="J8" s="128"/>
    </row>
    <row r="9" spans="1:12" ht="22.5" customHeight="1">
      <c r="A9" s="124"/>
      <c r="B9" s="129"/>
      <c r="C9" s="129"/>
      <c r="D9" s="132"/>
      <c r="E9" s="129"/>
      <c r="F9" s="129"/>
      <c r="G9" s="129"/>
      <c r="H9" s="129"/>
      <c r="I9" s="129"/>
      <c r="J9" s="129"/>
    </row>
    <row r="10" spans="1:12" ht="14.25" customHeight="1">
      <c r="A10" s="124"/>
      <c r="B10" s="129"/>
      <c r="C10" s="129"/>
      <c r="D10" s="132"/>
      <c r="E10" s="129"/>
      <c r="F10" s="129"/>
      <c r="G10" s="129" t="s">
        <v>11</v>
      </c>
      <c r="H10" s="126" t="s">
        <v>12</v>
      </c>
      <c r="I10" s="126" t="s">
        <v>13</v>
      </c>
      <c r="J10" s="126" t="s">
        <v>35</v>
      </c>
    </row>
    <row r="11" spans="1:12" ht="30" customHeight="1" thickBot="1">
      <c r="A11" s="125"/>
      <c r="B11" s="130"/>
      <c r="C11" s="130"/>
      <c r="D11" s="133"/>
      <c r="E11" s="130"/>
      <c r="F11" s="130"/>
      <c r="G11" s="130"/>
      <c r="H11" s="127"/>
      <c r="I11" s="127"/>
      <c r="J11" s="127"/>
    </row>
    <row r="12" spans="1:12" ht="17.25" thickBot="1">
      <c r="A12" s="42">
        <v>1</v>
      </c>
      <c r="B12" s="43">
        <v>2</v>
      </c>
      <c r="C12" s="43">
        <v>3</v>
      </c>
      <c r="D12" s="67">
        <v>4</v>
      </c>
      <c r="E12" s="43">
        <v>5</v>
      </c>
      <c r="F12" s="43">
        <v>6</v>
      </c>
      <c r="G12" s="44">
        <v>7</v>
      </c>
      <c r="H12" s="44">
        <v>8</v>
      </c>
      <c r="I12" s="44">
        <v>9</v>
      </c>
      <c r="J12" s="43">
        <v>10</v>
      </c>
    </row>
    <row r="13" spans="1:12" ht="262.5" customHeight="1">
      <c r="A13" s="134">
        <v>1</v>
      </c>
      <c r="B13" s="143" t="s">
        <v>14</v>
      </c>
      <c r="C13" s="45" t="s">
        <v>30</v>
      </c>
      <c r="D13" s="46" t="s">
        <v>7</v>
      </c>
      <c r="E13" s="87" t="s">
        <v>45</v>
      </c>
      <c r="F13" s="46" t="s">
        <v>3</v>
      </c>
      <c r="G13" s="47">
        <v>30000</v>
      </c>
      <c r="H13" s="48">
        <v>40000</v>
      </c>
      <c r="I13" s="48">
        <v>45000</v>
      </c>
      <c r="J13" s="48">
        <f>G13+H13+I13</f>
        <v>115000</v>
      </c>
    </row>
    <row r="14" spans="1:12" ht="54" customHeight="1">
      <c r="A14" s="135"/>
      <c r="B14" s="144"/>
      <c r="C14" s="49" t="s">
        <v>31</v>
      </c>
      <c r="D14" s="50" t="s">
        <v>7</v>
      </c>
      <c r="E14" s="146" t="s">
        <v>8</v>
      </c>
      <c r="F14" s="50" t="s">
        <v>3</v>
      </c>
      <c r="G14" s="51">
        <v>30000</v>
      </c>
      <c r="H14" s="52">
        <v>32000</v>
      </c>
      <c r="I14" s="52">
        <v>35000</v>
      </c>
      <c r="J14" s="52">
        <f t="shared" ref="J14:J48" si="0">G14+H14+I14</f>
        <v>97000</v>
      </c>
      <c r="L14" s="69"/>
    </row>
    <row r="15" spans="1:12" ht="70.5" customHeight="1">
      <c r="A15" s="135"/>
      <c r="B15" s="144"/>
      <c r="C15" s="49" t="s">
        <v>27</v>
      </c>
      <c r="D15" s="50" t="s">
        <v>7</v>
      </c>
      <c r="E15" s="146"/>
      <c r="F15" s="50" t="s">
        <v>3</v>
      </c>
      <c r="G15" s="51">
        <v>50</v>
      </c>
      <c r="H15" s="51">
        <v>50</v>
      </c>
      <c r="I15" s="51">
        <v>50</v>
      </c>
      <c r="J15" s="52">
        <f t="shared" si="0"/>
        <v>150</v>
      </c>
    </row>
    <row r="16" spans="1:12" ht="69.75" customHeight="1">
      <c r="A16" s="135"/>
      <c r="B16" s="144"/>
      <c r="C16" s="49" t="s">
        <v>32</v>
      </c>
      <c r="D16" s="50" t="s">
        <v>7</v>
      </c>
      <c r="E16" s="146"/>
      <c r="F16" s="50" t="s">
        <v>3</v>
      </c>
      <c r="G16" s="51">
        <v>5000</v>
      </c>
      <c r="H16" s="51">
        <v>5000</v>
      </c>
      <c r="I16" s="51">
        <v>5000</v>
      </c>
      <c r="J16" s="52">
        <f t="shared" si="0"/>
        <v>15000</v>
      </c>
    </row>
    <row r="17" spans="1:10" ht="54.75" customHeight="1">
      <c r="A17" s="135"/>
      <c r="B17" s="144"/>
      <c r="C17" s="49" t="s">
        <v>6</v>
      </c>
      <c r="D17" s="50" t="s">
        <v>7</v>
      </c>
      <c r="E17" s="146"/>
      <c r="F17" s="50" t="s">
        <v>3</v>
      </c>
      <c r="G17" s="51">
        <v>190</v>
      </c>
      <c r="H17" s="51">
        <v>190</v>
      </c>
      <c r="I17" s="51">
        <v>190</v>
      </c>
      <c r="J17" s="52">
        <f t="shared" si="0"/>
        <v>570</v>
      </c>
    </row>
    <row r="18" spans="1:10" ht="87.75" customHeight="1">
      <c r="A18" s="135"/>
      <c r="B18" s="144"/>
      <c r="C18" s="49" t="s">
        <v>26</v>
      </c>
      <c r="D18" s="50" t="s">
        <v>7</v>
      </c>
      <c r="E18" s="146"/>
      <c r="F18" s="50" t="s">
        <v>3</v>
      </c>
      <c r="G18" s="51">
        <v>500</v>
      </c>
      <c r="H18" s="51">
        <v>500</v>
      </c>
      <c r="I18" s="51">
        <v>500</v>
      </c>
      <c r="J18" s="52">
        <f t="shared" si="0"/>
        <v>1500</v>
      </c>
    </row>
    <row r="19" spans="1:10" ht="102.75" customHeight="1">
      <c r="A19" s="135"/>
      <c r="B19" s="145"/>
      <c r="C19" s="49" t="s">
        <v>44</v>
      </c>
      <c r="D19" s="50" t="s">
        <v>7</v>
      </c>
      <c r="E19" s="146"/>
      <c r="F19" s="50" t="s">
        <v>3</v>
      </c>
      <c r="G19" s="80">
        <v>190</v>
      </c>
      <c r="H19" s="80">
        <v>190</v>
      </c>
      <c r="I19" s="80">
        <v>190</v>
      </c>
      <c r="J19" s="81">
        <f t="shared" si="0"/>
        <v>570</v>
      </c>
    </row>
    <row r="20" spans="1:10" ht="36.75" customHeight="1" thickBot="1">
      <c r="A20" s="136"/>
      <c r="B20" s="137" t="s">
        <v>35</v>
      </c>
      <c r="C20" s="137"/>
      <c r="D20" s="137"/>
      <c r="E20" s="137"/>
      <c r="F20" s="53" t="s">
        <v>3</v>
      </c>
      <c r="G20" s="76">
        <f>SUM(G13:G19)</f>
        <v>65930</v>
      </c>
      <c r="H20" s="76">
        <f t="shared" ref="H20:J20" si="1">SUM(H13:H19)</f>
        <v>77930</v>
      </c>
      <c r="I20" s="76">
        <f t="shared" si="1"/>
        <v>85930</v>
      </c>
      <c r="J20" s="76">
        <f t="shared" si="1"/>
        <v>229790</v>
      </c>
    </row>
    <row r="21" spans="1:10" ht="63" customHeight="1">
      <c r="A21" s="138">
        <v>2</v>
      </c>
      <c r="B21" s="151" t="s">
        <v>42</v>
      </c>
      <c r="C21" s="54" t="s">
        <v>18</v>
      </c>
      <c r="D21" s="55" t="s">
        <v>7</v>
      </c>
      <c r="E21" s="147" t="s">
        <v>46</v>
      </c>
      <c r="F21" s="55" t="s">
        <v>3</v>
      </c>
      <c r="G21" s="77">
        <v>3200</v>
      </c>
      <c r="H21" s="78">
        <v>3500</v>
      </c>
      <c r="I21" s="78">
        <v>4000</v>
      </c>
      <c r="J21" s="79">
        <f t="shared" si="0"/>
        <v>10700</v>
      </c>
    </row>
    <row r="22" spans="1:10" ht="66" customHeight="1">
      <c r="A22" s="135"/>
      <c r="B22" s="143"/>
      <c r="C22" s="71" t="s">
        <v>54</v>
      </c>
      <c r="D22" s="50" t="s">
        <v>7</v>
      </c>
      <c r="E22" s="148"/>
      <c r="F22" s="50" t="s">
        <v>3</v>
      </c>
      <c r="G22" s="80">
        <v>9000</v>
      </c>
      <c r="H22" s="81">
        <v>1000</v>
      </c>
      <c r="I22" s="81">
        <v>0</v>
      </c>
      <c r="J22" s="82">
        <f t="shared" si="0"/>
        <v>10000</v>
      </c>
    </row>
    <row r="23" spans="1:10" ht="91.5" customHeight="1">
      <c r="A23" s="135"/>
      <c r="B23" s="145"/>
      <c r="C23" s="71" t="s">
        <v>19</v>
      </c>
      <c r="D23" s="50" t="s">
        <v>7</v>
      </c>
      <c r="E23" s="148"/>
      <c r="F23" s="50" t="s">
        <v>3</v>
      </c>
      <c r="G23" s="83">
        <v>1300</v>
      </c>
      <c r="H23" s="84">
        <v>1400</v>
      </c>
      <c r="I23" s="84">
        <v>1500</v>
      </c>
      <c r="J23" s="82">
        <f t="shared" si="0"/>
        <v>4200</v>
      </c>
    </row>
    <row r="24" spans="1:10" ht="37.5" customHeight="1" thickBot="1">
      <c r="A24" s="139"/>
      <c r="B24" s="140" t="str">
        <f>B20</f>
        <v>Усього</v>
      </c>
      <c r="C24" s="141"/>
      <c r="D24" s="141"/>
      <c r="E24" s="142"/>
      <c r="F24" s="56" t="s">
        <v>3</v>
      </c>
      <c r="G24" s="85">
        <f>SUM(G21:G23)</f>
        <v>13500</v>
      </c>
      <c r="H24" s="85">
        <f t="shared" ref="H24:J24" si="2">SUM(H21:H23)</f>
        <v>5900</v>
      </c>
      <c r="I24" s="85">
        <f t="shared" si="2"/>
        <v>5500</v>
      </c>
      <c r="J24" s="85">
        <f t="shared" si="2"/>
        <v>24900</v>
      </c>
    </row>
    <row r="25" spans="1:10" ht="95.25" customHeight="1" thickBot="1">
      <c r="A25" s="30"/>
      <c r="B25" s="29"/>
      <c r="C25" s="29"/>
      <c r="D25" s="29"/>
      <c r="E25" s="29"/>
      <c r="F25" s="30"/>
      <c r="G25" s="31"/>
      <c r="H25" s="152" t="s">
        <v>59</v>
      </c>
      <c r="I25" s="152"/>
      <c r="J25" s="152"/>
    </row>
    <row r="26" spans="1:10" ht="19.5" thickBot="1">
      <c r="A26" s="58">
        <v>1</v>
      </c>
      <c r="B26" s="59">
        <v>2</v>
      </c>
      <c r="C26" s="32">
        <v>3</v>
      </c>
      <c r="D26" s="32">
        <v>4</v>
      </c>
      <c r="E26" s="32">
        <v>5</v>
      </c>
      <c r="F26" s="33">
        <v>6</v>
      </c>
      <c r="G26" s="34">
        <v>7</v>
      </c>
      <c r="H26" s="34">
        <v>8</v>
      </c>
      <c r="I26" s="34">
        <v>9</v>
      </c>
      <c r="J26" s="57">
        <v>10</v>
      </c>
    </row>
    <row r="27" spans="1:10" ht="57.75" customHeight="1">
      <c r="A27" s="153">
        <v>3</v>
      </c>
      <c r="B27" s="156" t="s">
        <v>15</v>
      </c>
      <c r="C27" s="61" t="s">
        <v>20</v>
      </c>
      <c r="D27" s="36" t="s">
        <v>7</v>
      </c>
      <c r="E27" s="149" t="s">
        <v>8</v>
      </c>
      <c r="F27" s="36" t="s">
        <v>5</v>
      </c>
      <c r="G27" s="78">
        <v>10000</v>
      </c>
      <c r="H27" s="78">
        <v>12000</v>
      </c>
      <c r="I27" s="78">
        <v>14000</v>
      </c>
      <c r="J27" s="79">
        <f t="shared" si="0"/>
        <v>36000</v>
      </c>
    </row>
    <row r="28" spans="1:10" ht="62.25" customHeight="1" thickBot="1">
      <c r="A28" s="154"/>
      <c r="B28" s="157"/>
      <c r="C28" s="62" t="s">
        <v>21</v>
      </c>
      <c r="D28" s="63" t="s">
        <v>7</v>
      </c>
      <c r="E28" s="150"/>
      <c r="F28" s="17" t="s">
        <v>3</v>
      </c>
      <c r="G28" s="85">
        <v>30000</v>
      </c>
      <c r="H28" s="85">
        <v>30000</v>
      </c>
      <c r="I28" s="90">
        <v>30000</v>
      </c>
      <c r="J28" s="86">
        <f t="shared" si="0"/>
        <v>90000</v>
      </c>
    </row>
    <row r="29" spans="1:10" ht="99.75" customHeight="1">
      <c r="A29" s="154"/>
      <c r="B29" s="157"/>
      <c r="C29" s="15" t="s">
        <v>22</v>
      </c>
      <c r="D29" s="36" t="s">
        <v>7</v>
      </c>
      <c r="E29" s="169" t="s">
        <v>47</v>
      </c>
      <c r="F29" s="60" t="s">
        <v>3</v>
      </c>
      <c r="G29" s="77">
        <v>100</v>
      </c>
      <c r="H29" s="78">
        <v>100</v>
      </c>
      <c r="I29" s="78">
        <v>100</v>
      </c>
      <c r="J29" s="79">
        <f t="shared" si="0"/>
        <v>300</v>
      </c>
    </row>
    <row r="30" spans="1:10" ht="99" customHeight="1">
      <c r="A30" s="154"/>
      <c r="B30" s="158"/>
      <c r="C30" s="70" t="s">
        <v>53</v>
      </c>
      <c r="D30" s="35" t="s">
        <v>7</v>
      </c>
      <c r="E30" s="170"/>
      <c r="F30" s="7" t="s">
        <v>3</v>
      </c>
      <c r="G30" s="80">
        <v>10000</v>
      </c>
      <c r="H30" s="81">
        <v>10000</v>
      </c>
      <c r="I30" s="81">
        <v>10000</v>
      </c>
      <c r="J30" s="82">
        <f t="shared" si="0"/>
        <v>30000</v>
      </c>
    </row>
    <row r="31" spans="1:10" ht="42.75" customHeight="1" thickBot="1">
      <c r="A31" s="155"/>
      <c r="B31" s="111" t="str">
        <f>B24</f>
        <v>Усього</v>
      </c>
      <c r="C31" s="112"/>
      <c r="D31" s="112"/>
      <c r="E31" s="113"/>
      <c r="F31" s="17" t="s">
        <v>3</v>
      </c>
      <c r="G31" s="90">
        <f>SUM(G27:G30)</f>
        <v>50100</v>
      </c>
      <c r="H31" s="90">
        <f t="shared" ref="H31:J31" si="3">SUM(H27:H30)</f>
        <v>52100</v>
      </c>
      <c r="I31" s="90">
        <f t="shared" si="3"/>
        <v>54100</v>
      </c>
      <c r="J31" s="90">
        <f t="shared" si="3"/>
        <v>156300</v>
      </c>
    </row>
    <row r="32" spans="1:10" ht="111.75" customHeight="1">
      <c r="A32" s="108">
        <v>4</v>
      </c>
      <c r="B32" s="14" t="s">
        <v>16</v>
      </c>
      <c r="C32" s="15" t="s">
        <v>37</v>
      </c>
      <c r="D32" s="8" t="s">
        <v>7</v>
      </c>
      <c r="E32" s="64" t="s">
        <v>8</v>
      </c>
      <c r="F32" s="16" t="s">
        <v>3</v>
      </c>
      <c r="G32" s="77">
        <v>15000</v>
      </c>
      <c r="H32" s="78">
        <v>15000</v>
      </c>
      <c r="I32" s="78">
        <v>15000</v>
      </c>
      <c r="J32" s="78">
        <f t="shared" si="0"/>
        <v>45000</v>
      </c>
    </row>
    <row r="33" spans="1:10" ht="45" customHeight="1" thickBot="1">
      <c r="A33" s="110"/>
      <c r="B33" s="111" t="str">
        <f>B31</f>
        <v>Усього</v>
      </c>
      <c r="C33" s="112"/>
      <c r="D33" s="112"/>
      <c r="E33" s="113"/>
      <c r="F33" s="17" t="s">
        <v>3</v>
      </c>
      <c r="G33" s="85">
        <f>G32</f>
        <v>15000</v>
      </c>
      <c r="H33" s="85">
        <v>15000</v>
      </c>
      <c r="I33" s="85">
        <v>15000</v>
      </c>
      <c r="J33" s="90">
        <f t="shared" si="0"/>
        <v>45000</v>
      </c>
    </row>
    <row r="34" spans="1:10" ht="191.25" customHeight="1">
      <c r="A34" s="108">
        <v>5</v>
      </c>
      <c r="B34" s="119" t="s">
        <v>17</v>
      </c>
      <c r="C34" s="18" t="s">
        <v>23</v>
      </c>
      <c r="D34" s="8" t="s">
        <v>7</v>
      </c>
      <c r="E34" s="68" t="s">
        <v>47</v>
      </c>
      <c r="F34" s="8" t="s">
        <v>5</v>
      </c>
      <c r="G34" s="78">
        <v>700</v>
      </c>
      <c r="H34" s="78">
        <v>860</v>
      </c>
      <c r="I34" s="78">
        <v>1000</v>
      </c>
      <c r="J34" s="78">
        <f t="shared" si="0"/>
        <v>2560</v>
      </c>
    </row>
    <row r="35" spans="1:10" ht="320.25" customHeight="1">
      <c r="A35" s="109"/>
      <c r="B35" s="120"/>
      <c r="C35" s="11" t="s">
        <v>24</v>
      </c>
      <c r="D35" s="6" t="s">
        <v>7</v>
      </c>
      <c r="E35" s="35" t="s">
        <v>8</v>
      </c>
      <c r="F35" s="7" t="s">
        <v>3</v>
      </c>
      <c r="G35" s="80">
        <v>4000</v>
      </c>
      <c r="H35" s="81">
        <v>4500</v>
      </c>
      <c r="I35" s="81">
        <v>5000</v>
      </c>
      <c r="J35" s="81">
        <f t="shared" si="0"/>
        <v>13500</v>
      </c>
    </row>
    <row r="36" spans="1:10" ht="45" customHeight="1" thickBot="1">
      <c r="A36" s="110"/>
      <c r="B36" s="111" t="str">
        <f>B43</f>
        <v>Усього</v>
      </c>
      <c r="C36" s="112"/>
      <c r="D36" s="112"/>
      <c r="E36" s="113"/>
      <c r="F36" s="17" t="s">
        <v>3</v>
      </c>
      <c r="G36" s="85">
        <f>SUM(G34:G35)</f>
        <v>4700</v>
      </c>
      <c r="H36" s="85">
        <f t="shared" ref="H36:J36" si="4">SUM(H34:H35)</f>
        <v>5360</v>
      </c>
      <c r="I36" s="85">
        <f t="shared" si="4"/>
        <v>6000</v>
      </c>
      <c r="J36" s="85">
        <f t="shared" si="4"/>
        <v>16060</v>
      </c>
    </row>
    <row r="37" spans="1:10" ht="95.25" customHeight="1" thickBot="1">
      <c r="A37" s="30"/>
      <c r="B37" s="29"/>
      <c r="C37" s="29"/>
      <c r="D37" s="29"/>
      <c r="E37" s="29"/>
      <c r="F37" s="30"/>
      <c r="G37" s="31"/>
      <c r="H37" s="152" t="s">
        <v>59</v>
      </c>
      <c r="I37" s="152"/>
      <c r="J37" s="152"/>
    </row>
    <row r="38" spans="1:10" ht="19.5" thickBot="1">
      <c r="A38" s="58">
        <v>1</v>
      </c>
      <c r="B38" s="59">
        <v>2</v>
      </c>
      <c r="C38" s="32">
        <v>3</v>
      </c>
      <c r="D38" s="32">
        <v>4</v>
      </c>
      <c r="E38" s="32">
        <v>5</v>
      </c>
      <c r="F38" s="33">
        <v>6</v>
      </c>
      <c r="G38" s="74">
        <v>7</v>
      </c>
      <c r="H38" s="74">
        <v>8</v>
      </c>
      <c r="I38" s="74">
        <v>9</v>
      </c>
      <c r="J38" s="75">
        <v>10</v>
      </c>
    </row>
    <row r="39" spans="1:10" ht="86.25" customHeight="1">
      <c r="A39" s="108">
        <v>6</v>
      </c>
      <c r="B39" s="114" t="s">
        <v>50</v>
      </c>
      <c r="C39" s="88" t="s">
        <v>38</v>
      </c>
      <c r="D39" s="72" t="s">
        <v>7</v>
      </c>
      <c r="E39" s="172" t="s">
        <v>49</v>
      </c>
      <c r="F39" s="72" t="s">
        <v>5</v>
      </c>
      <c r="G39" s="92">
        <v>10000</v>
      </c>
      <c r="H39" s="93">
        <v>5000</v>
      </c>
      <c r="I39" s="93">
        <v>7000</v>
      </c>
      <c r="J39" s="93">
        <f t="shared" si="0"/>
        <v>22000</v>
      </c>
    </row>
    <row r="40" spans="1:10" ht="86.25" customHeight="1">
      <c r="A40" s="121"/>
      <c r="B40" s="115"/>
      <c r="C40" s="49" t="s">
        <v>34</v>
      </c>
      <c r="D40" s="35" t="s">
        <v>7</v>
      </c>
      <c r="E40" s="173"/>
      <c r="F40" s="35" t="s">
        <v>3</v>
      </c>
      <c r="G40" s="94">
        <v>800</v>
      </c>
      <c r="H40" s="95">
        <v>1200</v>
      </c>
      <c r="I40" s="95">
        <v>1400</v>
      </c>
      <c r="J40" s="95">
        <f t="shared" ref="J40" si="5">G40+H40+I40</f>
        <v>3400</v>
      </c>
    </row>
    <row r="41" spans="1:10" ht="86.25" customHeight="1">
      <c r="A41" s="121"/>
      <c r="B41" s="115"/>
      <c r="C41" s="49" t="s">
        <v>55</v>
      </c>
      <c r="D41" s="35" t="s">
        <v>7</v>
      </c>
      <c r="E41" s="173"/>
      <c r="F41" s="35" t="s">
        <v>3</v>
      </c>
      <c r="G41" s="96">
        <v>500</v>
      </c>
      <c r="H41" s="95">
        <v>500</v>
      </c>
      <c r="I41" s="95">
        <v>500</v>
      </c>
      <c r="J41" s="95">
        <f>G41+H41+I41</f>
        <v>1500</v>
      </c>
    </row>
    <row r="42" spans="1:10" ht="136.5" customHeight="1">
      <c r="A42" s="109"/>
      <c r="B42" s="116"/>
      <c r="C42" s="91" t="s">
        <v>60</v>
      </c>
      <c r="D42" s="35" t="s">
        <v>56</v>
      </c>
      <c r="E42" s="174"/>
      <c r="F42" s="35" t="s">
        <v>3</v>
      </c>
      <c r="G42" s="94">
        <v>5000</v>
      </c>
      <c r="H42" s="95">
        <v>0</v>
      </c>
      <c r="I42" s="95">
        <v>0</v>
      </c>
      <c r="J42" s="95">
        <v>5000</v>
      </c>
    </row>
    <row r="43" spans="1:10" ht="48" customHeight="1" thickBot="1">
      <c r="A43" s="110"/>
      <c r="B43" s="111" t="str">
        <f>B33</f>
        <v>Усього</v>
      </c>
      <c r="C43" s="112"/>
      <c r="D43" s="112"/>
      <c r="E43" s="113"/>
      <c r="F43" s="63" t="s">
        <v>3</v>
      </c>
      <c r="G43" s="96">
        <f>SUM(G39:G42)</f>
        <v>16300</v>
      </c>
      <c r="H43" s="96">
        <f t="shared" ref="H43:J43" si="6">SUM(H39:H42)</f>
        <v>6700</v>
      </c>
      <c r="I43" s="96">
        <f t="shared" si="6"/>
        <v>8900</v>
      </c>
      <c r="J43" s="96">
        <f t="shared" si="6"/>
        <v>31900</v>
      </c>
    </row>
    <row r="44" spans="1:10" ht="54" customHeight="1">
      <c r="A44" s="108">
        <v>7</v>
      </c>
      <c r="B44" s="114" t="s">
        <v>51</v>
      </c>
      <c r="C44" s="88" t="s">
        <v>38</v>
      </c>
      <c r="D44" s="36" t="s">
        <v>7</v>
      </c>
      <c r="E44" s="169" t="s">
        <v>48</v>
      </c>
      <c r="F44" s="72" t="s">
        <v>5</v>
      </c>
      <c r="G44" s="97">
        <v>2520</v>
      </c>
      <c r="H44" s="98">
        <v>3000</v>
      </c>
      <c r="I44" s="98">
        <v>3500</v>
      </c>
      <c r="J44" s="99">
        <f t="shared" si="0"/>
        <v>9020</v>
      </c>
    </row>
    <row r="45" spans="1:10" ht="63">
      <c r="A45" s="109"/>
      <c r="B45" s="116"/>
      <c r="C45" s="13" t="s">
        <v>52</v>
      </c>
      <c r="D45" s="35" t="s">
        <v>7</v>
      </c>
      <c r="E45" s="171"/>
      <c r="F45" s="35" t="s">
        <v>3</v>
      </c>
      <c r="G45" s="80">
        <v>5000</v>
      </c>
      <c r="H45" s="80">
        <v>5000</v>
      </c>
      <c r="I45" s="80">
        <v>5000</v>
      </c>
      <c r="J45" s="82">
        <f t="shared" si="0"/>
        <v>15000</v>
      </c>
    </row>
    <row r="46" spans="1:10" ht="99.75" customHeight="1">
      <c r="A46" s="109"/>
      <c r="B46" s="116"/>
      <c r="C46" s="12" t="s">
        <v>25</v>
      </c>
      <c r="D46" s="35" t="s">
        <v>7</v>
      </c>
      <c r="E46" s="170"/>
      <c r="F46" s="35" t="s">
        <v>3</v>
      </c>
      <c r="G46" s="100">
        <v>3000</v>
      </c>
      <c r="H46" s="100">
        <v>3000</v>
      </c>
      <c r="I46" s="100">
        <v>3000</v>
      </c>
      <c r="J46" s="101">
        <f t="shared" si="0"/>
        <v>9000</v>
      </c>
    </row>
    <row r="47" spans="1:10" ht="32.25" thickBot="1">
      <c r="A47" s="110"/>
      <c r="B47" s="111" t="str">
        <f>B43</f>
        <v>Усього</v>
      </c>
      <c r="C47" s="112"/>
      <c r="D47" s="112"/>
      <c r="E47" s="113"/>
      <c r="F47" s="63" t="s">
        <v>3</v>
      </c>
      <c r="G47" s="85">
        <f>SUM(G44:G46)</f>
        <v>10520</v>
      </c>
      <c r="H47" s="85">
        <f t="shared" ref="H47:I47" si="7">SUM(H44:H46)</f>
        <v>11000</v>
      </c>
      <c r="I47" s="85">
        <f t="shared" si="7"/>
        <v>11500</v>
      </c>
      <c r="J47" s="85">
        <f>SUM(J44:J46)</f>
        <v>33020</v>
      </c>
    </row>
    <row r="48" spans="1:10" ht="49.5" customHeight="1">
      <c r="A48" s="117">
        <v>8</v>
      </c>
      <c r="B48" s="175" t="s">
        <v>9</v>
      </c>
      <c r="C48" s="65" t="s">
        <v>33</v>
      </c>
      <c r="D48" s="66" t="s">
        <v>7</v>
      </c>
      <c r="E48" s="169" t="s">
        <v>8</v>
      </c>
      <c r="F48" s="66" t="s">
        <v>3</v>
      </c>
      <c r="G48" s="102">
        <v>767</v>
      </c>
      <c r="H48" s="102">
        <v>0</v>
      </c>
      <c r="I48" s="102">
        <v>0</v>
      </c>
      <c r="J48" s="103">
        <f t="shared" si="0"/>
        <v>767</v>
      </c>
    </row>
    <row r="49" spans="1:12" ht="110.25">
      <c r="A49" s="118"/>
      <c r="B49" s="176"/>
      <c r="C49" s="7" t="s">
        <v>39</v>
      </c>
      <c r="D49" s="35" t="s">
        <v>7</v>
      </c>
      <c r="E49" s="170"/>
      <c r="F49" s="35" t="s">
        <v>3</v>
      </c>
      <c r="G49" s="104">
        <v>823</v>
      </c>
      <c r="H49" s="104">
        <v>0</v>
      </c>
      <c r="I49" s="104">
        <v>0</v>
      </c>
      <c r="J49" s="105">
        <f>G49+H49+I49</f>
        <v>823</v>
      </c>
      <c r="L49" s="5"/>
    </row>
    <row r="50" spans="1:12" ht="32.25" thickBot="1">
      <c r="A50" s="118"/>
      <c r="B50" s="165" t="str">
        <f>B47</f>
        <v>Усього</v>
      </c>
      <c r="C50" s="166"/>
      <c r="D50" s="166"/>
      <c r="E50" s="167"/>
      <c r="F50" s="10" t="s">
        <v>3</v>
      </c>
      <c r="G50" s="106">
        <f>SUM(G48:G49)</f>
        <v>1590</v>
      </c>
      <c r="H50" s="106">
        <f t="shared" ref="H50:J50" si="8">SUM(H48:H49)</f>
        <v>0</v>
      </c>
      <c r="I50" s="106">
        <f t="shared" si="8"/>
        <v>0</v>
      </c>
      <c r="J50" s="106">
        <f t="shared" si="8"/>
        <v>1590</v>
      </c>
    </row>
    <row r="51" spans="1:12" ht="19.5" thickBot="1">
      <c r="A51" s="160" t="s">
        <v>10</v>
      </c>
      <c r="B51" s="161"/>
      <c r="C51" s="161"/>
      <c r="D51" s="161"/>
      <c r="E51" s="162"/>
      <c r="F51" s="73"/>
      <c r="G51" s="107">
        <f>G20+G24+G31+G33+G36+G43+G47+G50</f>
        <v>177640</v>
      </c>
      <c r="H51" s="107">
        <f t="shared" ref="H51:I51" si="9">H20+H24+H31+H33+H36+H43+H47+H50</f>
        <v>173990</v>
      </c>
      <c r="I51" s="107">
        <f t="shared" si="9"/>
        <v>186930</v>
      </c>
      <c r="J51" s="107">
        <f>J20+J24+J31+J33+J36+J43+J47+J50</f>
        <v>538560</v>
      </c>
      <c r="L51" s="5">
        <f>G51+H51+I51</f>
        <v>538560</v>
      </c>
    </row>
    <row r="52" spans="1:12" ht="19.5" customHeight="1">
      <c r="A52" s="3"/>
      <c r="B52" s="3"/>
      <c r="C52" s="3"/>
      <c r="D52" s="3"/>
      <c r="H52" s="168"/>
      <c r="I52" s="168"/>
      <c r="J52" s="168"/>
      <c r="L52" s="1"/>
    </row>
    <row r="53" spans="1:12" ht="15.75">
      <c r="A53" s="24"/>
      <c r="B53" s="24"/>
      <c r="C53" s="24"/>
      <c r="D53" s="25"/>
      <c r="E53" s="26"/>
      <c r="F53" s="26"/>
      <c r="G53" s="26"/>
      <c r="H53" s="27"/>
    </row>
    <row r="54" spans="1:12" ht="71.25" customHeight="1">
      <c r="A54" s="163"/>
      <c r="B54" s="164"/>
      <c r="C54" s="164"/>
      <c r="D54" s="164"/>
      <c r="E54" s="164"/>
      <c r="F54" s="164"/>
      <c r="G54" s="164"/>
      <c r="H54" s="164"/>
    </row>
    <row r="55" spans="1:12" s="28" customFormat="1" ht="27.75">
      <c r="A55" s="159" t="s">
        <v>28</v>
      </c>
      <c r="B55" s="159"/>
      <c r="C55" s="159"/>
      <c r="D55" s="38"/>
      <c r="E55" s="39"/>
      <c r="F55" s="40" t="s">
        <v>29</v>
      </c>
      <c r="G55" s="40"/>
      <c r="H55" s="41"/>
    </row>
    <row r="56" spans="1:12" ht="18.75">
      <c r="B56" s="4"/>
      <c r="C56" s="4"/>
      <c r="D56" s="4"/>
      <c r="E56" s="4"/>
      <c r="F56" s="4"/>
    </row>
    <row r="57" spans="1:12" ht="18.75">
      <c r="B57" s="4"/>
      <c r="C57" s="4"/>
      <c r="D57" s="4"/>
      <c r="E57" s="4"/>
      <c r="F57" s="4"/>
    </row>
    <row r="58" spans="1:12" ht="18.75">
      <c r="B58" s="4"/>
      <c r="C58" s="4"/>
      <c r="D58" s="4"/>
      <c r="E58" s="4"/>
      <c r="F58" s="4"/>
    </row>
    <row r="59" spans="1:12" ht="18.75">
      <c r="B59" s="4"/>
      <c r="C59" s="4"/>
      <c r="D59" s="4"/>
      <c r="E59" s="4"/>
      <c r="F59" s="4"/>
    </row>
    <row r="60" spans="1:12" ht="18.75">
      <c r="B60" s="4"/>
      <c r="C60" s="4"/>
      <c r="D60" s="4"/>
      <c r="E60" s="4"/>
      <c r="F60" s="4"/>
    </row>
    <row r="70" spans="3:5">
      <c r="C70">
        <f>27*2.5/1.5</f>
        <v>45</v>
      </c>
      <c r="D70">
        <v>57.1875</v>
      </c>
      <c r="E70">
        <v>2</v>
      </c>
    </row>
    <row r="71" spans="3:5">
      <c r="D71">
        <f>D70*E71/E70</f>
        <v>71.484375</v>
      </c>
      <c r="E71">
        <v>2.5</v>
      </c>
    </row>
  </sheetData>
  <mergeCells count="48">
    <mergeCell ref="H25:J25"/>
    <mergeCell ref="H37:J37"/>
    <mergeCell ref="A27:A31"/>
    <mergeCell ref="B27:B30"/>
    <mergeCell ref="A55:C55"/>
    <mergeCell ref="A51:E51"/>
    <mergeCell ref="A54:H54"/>
    <mergeCell ref="B50:E50"/>
    <mergeCell ref="B36:E36"/>
    <mergeCell ref="H52:J52"/>
    <mergeCell ref="E29:E30"/>
    <mergeCell ref="E44:E46"/>
    <mergeCell ref="E39:E42"/>
    <mergeCell ref="E48:E49"/>
    <mergeCell ref="B48:B49"/>
    <mergeCell ref="B44:B46"/>
    <mergeCell ref="A13:A20"/>
    <mergeCell ref="B20:E20"/>
    <mergeCell ref="A21:A24"/>
    <mergeCell ref="B24:E24"/>
    <mergeCell ref="B31:E31"/>
    <mergeCell ref="B13:B19"/>
    <mergeCell ref="E14:E19"/>
    <mergeCell ref="E21:E23"/>
    <mergeCell ref="E27:E28"/>
    <mergeCell ref="B21:B23"/>
    <mergeCell ref="A5:J6"/>
    <mergeCell ref="A8:A11"/>
    <mergeCell ref="H10:H11"/>
    <mergeCell ref="I10:I11"/>
    <mergeCell ref="B8:B11"/>
    <mergeCell ref="C8:C11"/>
    <mergeCell ref="E8:E11"/>
    <mergeCell ref="G10:G11"/>
    <mergeCell ref="F8:F11"/>
    <mergeCell ref="D8:D11"/>
    <mergeCell ref="G8:J9"/>
    <mergeCell ref="J10:J11"/>
    <mergeCell ref="A44:A47"/>
    <mergeCell ref="B43:E43"/>
    <mergeCell ref="B33:E33"/>
    <mergeCell ref="B39:B42"/>
    <mergeCell ref="A48:A50"/>
    <mergeCell ref="B34:B35"/>
    <mergeCell ref="B47:E47"/>
    <mergeCell ref="A32:A33"/>
    <mergeCell ref="A34:A36"/>
    <mergeCell ref="A39:A43"/>
  </mergeCells>
  <phoneticPr fontId="1" type="noConversion"/>
  <pageMargins left="0.78740157480314965" right="0.39370078740157483" top="0.39370078740157483" bottom="0.78740157480314965" header="0.39370078740157483" footer="0"/>
  <pageSetup paperSize="9" scale="62" orientation="portrait" r:id="rId1"/>
  <headerFooter differentFirst="1" alignWithMargins="0">
    <oddHeader>&amp;C&amp;"Times New Roman,обычный"&amp;14&amp;P</oddHeader>
  </headerFooter>
  <rowBreaks count="1" manualBreakCount="1">
    <brk id="2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zagalny3371</cp:lastModifiedBy>
  <cp:lastPrinted>2017-02-21T13:46:54Z</cp:lastPrinted>
  <dcterms:created xsi:type="dcterms:W3CDTF">2015-09-18T08:05:20Z</dcterms:created>
  <dcterms:modified xsi:type="dcterms:W3CDTF">2017-03-02T09:48:42Z</dcterms:modified>
</cp:coreProperties>
</file>