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15480" windowHeight="1164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Лист1!$A$1:$L$77</definedName>
  </definedNames>
  <calcPr calcId="124519"/>
</workbook>
</file>

<file path=xl/calcChain.xml><?xml version="1.0" encoding="utf-8"?>
<calcChain xmlns="http://schemas.openxmlformats.org/spreadsheetml/2006/main">
  <c r="I33" i="1"/>
  <c r="G32"/>
  <c r="I22"/>
  <c r="H22"/>
  <c r="G22"/>
  <c r="H32" l="1"/>
  <c r="I32"/>
  <c r="I67" l="1"/>
  <c r="H67"/>
  <c r="G67"/>
  <c r="J67" l="1"/>
  <c r="J27"/>
  <c r="J69" l="1"/>
  <c r="J68"/>
  <c r="J66"/>
  <c r="J65"/>
  <c r="J64"/>
  <c r="J63"/>
  <c r="J62"/>
  <c r="J61"/>
  <c r="J60"/>
  <c r="J59"/>
  <c r="J58"/>
  <c r="J57"/>
  <c r="J56"/>
  <c r="J55"/>
  <c r="J54"/>
  <c r="J35"/>
  <c r="J34"/>
  <c r="J31"/>
  <c r="J30"/>
  <c r="J29"/>
  <c r="J28"/>
  <c r="J26"/>
  <c r="J25"/>
  <c r="J24"/>
  <c r="J21"/>
  <c r="J20"/>
  <c r="J19"/>
  <c r="J18"/>
  <c r="J17"/>
  <c r="J16"/>
  <c r="I70"/>
  <c r="I36"/>
  <c r="I23"/>
  <c r="I72" l="1"/>
  <c r="J22"/>
  <c r="J32"/>
  <c r="I73"/>
  <c r="I71"/>
  <c r="H70"/>
  <c r="G70"/>
  <c r="H23"/>
  <c r="G23"/>
  <c r="J23" l="1"/>
  <c r="J70"/>
  <c r="H36" l="1"/>
  <c r="H72" s="1"/>
  <c r="G36"/>
  <c r="G72" s="1"/>
  <c r="H33"/>
  <c r="H73" s="1"/>
  <c r="G33"/>
  <c r="J33" l="1"/>
  <c r="G73"/>
  <c r="J72"/>
  <c r="H71"/>
  <c r="J73"/>
  <c r="J71" s="1"/>
  <c r="J36"/>
  <c r="G71" l="1"/>
</calcChain>
</file>

<file path=xl/sharedStrings.xml><?xml version="1.0" encoding="utf-8"?>
<sst xmlns="http://schemas.openxmlformats.org/spreadsheetml/2006/main" count="143" uniqueCount="70">
  <si>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</si>
  <si>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</si>
  <si>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</si>
  <si>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</si>
  <si>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</si>
  <si>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</si>
  <si>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1.1 Капітальний ремонт ліфтів</t>
  </si>
  <si>
    <t>2. Комунальне майно</t>
  </si>
  <si>
    <t>3.2 Ліквідація стихійних звалищ</t>
  </si>
  <si>
    <t>4.4 Реконструкція схеми теплопостачання</t>
  </si>
  <si>
    <t>4.9 Придбання кришок люків</t>
  </si>
  <si>
    <t>1.4 Охорона об'єктів житлового фонду</t>
  </si>
  <si>
    <t>2017 рік</t>
  </si>
  <si>
    <t xml:space="preserve">2018 рік </t>
  </si>
  <si>
    <t>2019 рік</t>
  </si>
  <si>
    <t xml:space="preserve">   </t>
  </si>
  <si>
    <t>Управління благоустрою та житлової політики виконкому Криворізької міської ради</t>
  </si>
  <si>
    <t>№ з/п</t>
  </si>
  <si>
    <t>Джерела фінансу -вання </t>
  </si>
  <si>
    <t>Усього</t>
  </si>
  <si>
    <t>1. Утримання, ремонт, рекон-струкція жит-лового фонду</t>
  </si>
  <si>
    <t>3. Санітарна очистка міста</t>
  </si>
  <si>
    <t>4. Підтримка  комунальних підприємств, надавачів пос-луг з теплопос-тачання, водо-постачання та водовідведення</t>
  </si>
  <si>
    <t>1.5 Придбання та вста-новлення аншлагів</t>
  </si>
  <si>
    <t>4.2 Придбання теплоізо-ляційних матеріалів</t>
  </si>
  <si>
    <t>4.7 Поповнення статут-ного капіталу на прид-бання спецтехніки та об-ладнання</t>
  </si>
  <si>
    <t>4.10 Послуги щодо фі-нансового лізингу на придбання спецтехніки</t>
  </si>
  <si>
    <t>Управління благоустрою та житлової політики виконкому Криворізької міської ради-головний розпорядник, комунальне підприємство "Кривбасво-доканал"-одержувач коштів</t>
  </si>
  <si>
    <t>Управління благоустрою та житлової політики виконкому Криворізької міської ради-головний           розпорядник, комунальне підприємство теплових мереж "Кри-воріжтепло-мережа"-одержувач коштів</t>
  </si>
  <si>
    <t xml:space="preserve">               </t>
  </si>
  <si>
    <t>4.3 Придбання блочних автоматизованих паль-ників з частотними пе-ретворювачами</t>
  </si>
  <si>
    <t>4.6 Поповнення статут-ного  капіталу  на  прид-бання   обладнання   і предметів довгостро-кового користування</t>
  </si>
  <si>
    <t>4.11  Капітальний  ре-монт мереж водопос-тачання та водовідве-дення</t>
  </si>
  <si>
    <t>5.1 Поповнення статут-ного капіталу на прид-бання  обладнання   і предметів довгостро-кового користування</t>
  </si>
  <si>
    <r>
      <t>5. Заходи,  пов</t>
    </r>
    <r>
      <rPr>
        <b/>
        <sz val="12"/>
        <rFont val="Calibri"/>
        <family val="2"/>
        <charset val="204"/>
      </rPr>
      <t>’</t>
    </r>
    <r>
      <rPr>
        <b/>
        <i/>
        <sz val="12"/>
        <rFont val="Times New Roman"/>
        <family val="1"/>
        <charset val="204"/>
      </rPr>
      <t>язані з еко-номічною дія-льністю кому-нального   зак-ладу   "Дитя-чий оздоров-чий табір"Кор-чагінець"</t>
    </r>
  </si>
  <si>
    <t>Управління благоустрою та житлової політики виконкому Криворізької міської ради-головний розпорядник, комунальний заклад "Дитя-чий оздоров-чий табір  "Корчагінець"-одержувач коштів</t>
  </si>
  <si>
    <t xml:space="preserve"> </t>
  </si>
  <si>
    <t>Орієнтовні обсяги потреби в фінансуванні (вартість),  тис. гривень, у тому числі:</t>
  </si>
  <si>
    <t>4.5 Демонтаж димової труби котельні "Прорізна, 87"</t>
  </si>
  <si>
    <t>2.5 Сплата  земельного податку</t>
  </si>
  <si>
    <t>2.7 Висвітлення діяль-ності управління благо-устрою та житлової по-літики виконкому Кри-ворізької міської ради в засобах масової інфор-мації</t>
  </si>
  <si>
    <t>2.8 Реєстрація та пере-реєстрація автотранс-порту (узяття на облік та зняття з нього)</t>
  </si>
  <si>
    <t>Очікуваний результат </t>
  </si>
  <si>
    <t>1.2 Експертне обсте-ження ліфтів</t>
  </si>
  <si>
    <t>2.1 Оформлення вис-новку спеціалізованої організації про немож-ливість подальшої екс-плуатації  основних за- собів та необоротних активів</t>
  </si>
  <si>
    <t xml:space="preserve">2.2 Інвентаризація, тех-нічна інвентаризація, оцінка об'єктів нерухо-мого майна </t>
  </si>
  <si>
    <t>2.4 Знесення (розби-рання) об'єктів нерухо-мого майна</t>
  </si>
  <si>
    <t>3.1 Оформлення права користування земель-ними ділянками під по-лігонами звалищ сміття міста</t>
  </si>
  <si>
    <t xml:space="preserve">Строк, роки </t>
  </si>
  <si>
    <t>Економія теплової та електричної енергії, природ-ного газу, покра-щення якості ви-конання робіт на системі тепло- постачання</t>
  </si>
  <si>
    <t xml:space="preserve">Забезпечення умов для оздоровлення дітей та стабільної роботи комуналь-ного закладу "Дитячий оздоров-чий табір  "Корча-гінець" </t>
  </si>
  <si>
    <t>2.6 Судові витрати та оголошення за судовими справами</t>
  </si>
  <si>
    <t xml:space="preserve"> Гарантування    умов   безпечного та комфортного проживання насе-лення. Надання  об’єднанням спів-власників багато-квартирного бу-динку передба-ченої чинним за-конодавством Ук-раїни технічної та/ або іншої доку-ментації на житло-ві будинки. Без-печне  користу-вання   ліфтами  мешканцями ба-гатоквартирних будинків, їх на-лежна технічна експлуатація та безперебійна ро-бота. Подовження   терміну експлуа-тації ліфтів. Покращення еко-логічної ситуації в місті (санітарне очищення). Замі-на старих табли-чок з назвами то-понімів на будин-ках на нові. Під-вищення рівня на-дання населенню житлово-кому-нальних послуг відповідно до вимог національ-них стандартів, гармонізованих з міжнародними або регіональними
</t>
  </si>
  <si>
    <t>Покращення якості надання послуг з водопос-тачання та водо-відведення. Зни-ження травма-тизму населення, запобігання не-щасним випадкам. Економія енергоресурсів</t>
  </si>
  <si>
    <t xml:space="preserve">                                          </t>
  </si>
  <si>
    <t>Власні надход-ження</t>
  </si>
  <si>
    <t>2.3 Виготовлення технічної та іншої документації на об'єкти житлового  фонду</t>
  </si>
  <si>
    <t>1.3 Капітальний, по-точний ремонт та ре- конструкція житлового фонду</t>
  </si>
  <si>
    <t>4.13  Придбання  спец-техніки  та  спецоблад-нання</t>
  </si>
  <si>
    <t>4.1 Оплата за енерго-носії</t>
  </si>
  <si>
    <t>4.8 Оплата за енерго-носії</t>
  </si>
  <si>
    <t>Секретар міської ради</t>
  </si>
  <si>
    <t xml:space="preserve">      С.Маляренко</t>
  </si>
  <si>
    <t>4.12 Придбання мате-ріалів, обладнання (устаткування) для виконання капітальних ремонтів мереж та споруд водопостачання та водовідведення</t>
  </si>
  <si>
    <t>Усього за Програмою, у тому числі</t>
  </si>
  <si>
    <r>
      <t xml:space="preserve">Перелік завдань і заходів  Програми розвитку та утримання житлово-комунального господарства міста на період                                           2017 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 xml:space="preserve"> 2019 років</t>
    </r>
  </si>
  <si>
    <r>
      <t>5.2 Інші  заходи, пов</t>
    </r>
    <r>
      <rPr>
        <sz val="12"/>
        <color indexed="8"/>
        <rFont val="Calibri"/>
        <family val="2"/>
        <charset val="204"/>
      </rPr>
      <t>'</t>
    </r>
    <r>
      <rPr>
        <sz val="12"/>
        <color indexed="8"/>
        <rFont val="Times New Roman"/>
        <family val="1"/>
        <charset val="204"/>
      </rPr>
      <t>язані з економічною діяльністю закладу</t>
    </r>
  </si>
  <si>
    <t>Власні надхо-дження</t>
  </si>
  <si>
    <r>
      <t xml:space="preserve">                             </t>
    </r>
    <r>
      <rPr>
        <i/>
        <sz val="22"/>
        <color indexed="8"/>
        <rFont val="Times New Roman"/>
        <family val="1"/>
        <charset val="204"/>
      </rPr>
      <t>Продовження додатка</t>
    </r>
    <r>
      <rPr>
        <i/>
        <sz val="18"/>
        <color indexed="8"/>
        <rFont val="Times New Roman"/>
        <family val="1"/>
        <charset val="204"/>
      </rPr>
      <t xml:space="preserve"> 2</t>
    </r>
  </si>
  <si>
    <t xml:space="preserve"> Додаток  2                                      до рішення міської ради                                      28.02.2017 №1424</t>
  </si>
</sst>
</file>

<file path=xl/styles.xml><?xml version="1.0" encoding="utf-8"?>
<styleSheet xmlns="http://schemas.openxmlformats.org/spreadsheetml/2006/main">
  <fonts count="33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2"/>
      <color indexed="8"/>
      <name val="Calibri"/>
      <family val="2"/>
      <charset val="204"/>
    </font>
    <font>
      <b/>
      <i/>
      <sz val="12"/>
      <name val="Times New Roman"/>
      <family val="1"/>
      <charset val="204"/>
    </font>
    <font>
      <sz val="12"/>
      <name val="Arial Cyr"/>
      <charset val="204"/>
    </font>
    <font>
      <b/>
      <i/>
      <sz val="12"/>
      <name val="Arial Cyr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sz val="16"/>
      <name val="Times New Roman"/>
      <family val="1"/>
      <charset val="204"/>
    </font>
    <font>
      <i/>
      <sz val="18"/>
      <color indexed="8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sz val="12"/>
      <name val="Calibri"/>
      <family val="2"/>
      <charset val="204"/>
    </font>
    <font>
      <sz val="16"/>
      <name val="Arial Cyr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sz val="26"/>
      <name val="Arial Cyr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i/>
      <sz val="22"/>
      <color indexed="8"/>
      <name val="Times New Roman"/>
      <family val="1"/>
      <charset val="204"/>
    </font>
    <font>
      <b/>
      <i/>
      <sz val="28"/>
      <color indexed="8"/>
      <name val="Times New Roman"/>
      <family val="1"/>
      <charset val="204"/>
    </font>
    <font>
      <sz val="28"/>
      <name val="Arial Cyr"/>
      <charset val="204"/>
    </font>
    <font>
      <b/>
      <i/>
      <sz val="28"/>
      <name val="Times New Roman"/>
      <family val="1"/>
      <charset val="204"/>
    </font>
    <font>
      <i/>
      <sz val="24"/>
      <name val="Times New Roman"/>
      <family val="1"/>
      <charset val="204"/>
    </font>
    <font>
      <b/>
      <sz val="2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166">
    <xf numFmtId="0" fontId="0" fillId="0" borderId="0" xfId="0"/>
    <xf numFmtId="0" fontId="6" fillId="0" borderId="0" xfId="0" applyFont="1" applyAlignment="1">
      <alignment horizontal="justify"/>
    </xf>
    <xf numFmtId="4" fontId="3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/>
    <xf numFmtId="0" fontId="2" fillId="0" borderId="0" xfId="0" applyFont="1"/>
    <xf numFmtId="0" fontId="3" fillId="0" borderId="3" xfId="1" applyFont="1" applyFill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5" xfId="1" applyFont="1" applyFill="1" applyBorder="1" applyAlignment="1">
      <alignment vertical="top" wrapText="1"/>
    </xf>
    <xf numFmtId="4" fontId="3" fillId="0" borderId="8" xfId="0" applyNumberFormat="1" applyFont="1" applyBorder="1" applyAlignment="1">
      <alignment horizontal="center" vertical="center" wrapText="1"/>
    </xf>
    <xf numFmtId="4" fontId="3" fillId="0" borderId="1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4" fontId="4" fillId="0" borderId="34" xfId="0" applyNumberFormat="1" applyFont="1" applyBorder="1" applyAlignment="1">
      <alignment horizontal="center" vertical="center" wrapText="1"/>
    </xf>
    <xf numFmtId="4" fontId="3" fillId="0" borderId="18" xfId="0" applyNumberFormat="1" applyFont="1" applyBorder="1" applyAlignment="1">
      <alignment horizontal="center" vertical="center" wrapText="1"/>
    </xf>
    <xf numFmtId="0" fontId="3" fillId="0" borderId="0" xfId="1" applyFont="1" applyFill="1" applyBorder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1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9" xfId="0" applyFont="1" applyBorder="1" applyAlignment="1">
      <alignment vertical="top" wrapText="1"/>
    </xf>
    <xf numFmtId="16" fontId="3" fillId="0" borderId="1" xfId="0" applyNumberFormat="1" applyFont="1" applyBorder="1" applyAlignment="1">
      <alignment horizontal="left" vertical="top" wrapText="1"/>
    </xf>
    <xf numFmtId="49" fontId="3" fillId="0" borderId="5" xfId="0" applyNumberFormat="1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 wrapText="1"/>
    </xf>
    <xf numFmtId="4" fontId="3" fillId="2" borderId="5" xfId="0" applyNumberFormat="1" applyFont="1" applyFill="1" applyBorder="1" applyAlignment="1">
      <alignment horizontal="center" vertical="top" wrapText="1"/>
    </xf>
    <xf numFmtId="4" fontId="3" fillId="2" borderId="30" xfId="0" applyNumberFormat="1" applyFont="1" applyFill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4" fontId="4" fillId="0" borderId="15" xfId="0" applyNumberFormat="1" applyFont="1" applyBorder="1" applyAlignment="1">
      <alignment horizontal="center" vertical="top" wrapText="1"/>
    </xf>
    <xf numFmtId="4" fontId="4" fillId="0" borderId="37" xfId="0" applyNumberFormat="1" applyFont="1" applyBorder="1" applyAlignment="1">
      <alignment horizontal="center" vertical="top" wrapText="1"/>
    </xf>
    <xf numFmtId="4" fontId="4" fillId="0" borderId="17" xfId="0" applyNumberFormat="1" applyFont="1" applyBorder="1" applyAlignment="1">
      <alignment horizontal="center" vertical="top" wrapText="1"/>
    </xf>
    <xf numFmtId="4" fontId="4" fillId="0" borderId="38" xfId="0" applyNumberFormat="1" applyFont="1" applyBorder="1" applyAlignment="1">
      <alignment horizontal="center" vertical="top" wrapText="1"/>
    </xf>
    <xf numFmtId="4" fontId="5" fillId="0" borderId="3" xfId="0" applyNumberFormat="1" applyFont="1" applyBorder="1" applyAlignment="1">
      <alignment horizontal="center" vertical="top" wrapText="1"/>
    </xf>
    <xf numFmtId="4" fontId="5" fillId="0" borderId="29" xfId="0" applyNumberFormat="1" applyFont="1" applyBorder="1" applyAlignment="1">
      <alignment horizontal="center" vertical="top" wrapText="1"/>
    </xf>
    <xf numFmtId="4" fontId="3" fillId="0" borderId="3" xfId="0" applyNumberFormat="1" applyFont="1" applyBorder="1" applyAlignment="1">
      <alignment horizontal="center" vertical="top" wrapText="1"/>
    </xf>
    <xf numFmtId="4" fontId="5" fillId="0" borderId="5" xfId="0" applyNumberFormat="1" applyFont="1" applyBorder="1" applyAlignment="1">
      <alignment horizontal="center" vertical="top" wrapText="1"/>
    </xf>
    <xf numFmtId="4" fontId="3" fillId="0" borderId="5" xfId="0" applyNumberFormat="1" applyFont="1" applyBorder="1" applyAlignment="1">
      <alignment horizontal="center" vertical="top" wrapText="1"/>
    </xf>
    <xf numFmtId="0" fontId="3" fillId="0" borderId="24" xfId="0" applyFont="1" applyBorder="1" applyAlignment="1">
      <alignment vertical="top" wrapText="1"/>
    </xf>
    <xf numFmtId="4" fontId="12" fillId="0" borderId="15" xfId="0" applyNumberFormat="1" applyFont="1" applyBorder="1" applyAlignment="1">
      <alignment horizontal="center" vertical="top" wrapText="1"/>
    </xf>
    <xf numFmtId="4" fontId="12" fillId="0" borderId="11" xfId="0" applyNumberFormat="1" applyFont="1" applyBorder="1" applyAlignment="1">
      <alignment horizontal="center" vertical="top" wrapText="1"/>
    </xf>
    <xf numFmtId="4" fontId="12" fillId="0" borderId="7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horizontal="justify" vertical="top" wrapText="1"/>
    </xf>
    <xf numFmtId="4" fontId="5" fillId="0" borderId="3" xfId="0" applyNumberFormat="1" applyFont="1" applyFill="1" applyBorder="1" applyAlignment="1">
      <alignment horizontal="center" vertical="top" wrapText="1"/>
    </xf>
    <xf numFmtId="4" fontId="12" fillId="0" borderId="1" xfId="0" applyNumberFormat="1" applyFont="1" applyBorder="1" applyAlignment="1">
      <alignment horizontal="center" vertical="top" wrapText="1"/>
    </xf>
    <xf numFmtId="4" fontId="5" fillId="0" borderId="3" xfId="0" applyNumberFormat="1" applyFont="1" applyBorder="1" applyAlignment="1">
      <alignment horizontal="center" vertical="center" wrapText="1"/>
    </xf>
    <xf numFmtId="4" fontId="12" fillId="0" borderId="3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12" fillId="0" borderId="19" xfId="0" applyNumberFormat="1" applyFont="1" applyBorder="1" applyAlignment="1">
      <alignment horizontal="center" vertical="center" wrapText="1"/>
    </xf>
    <xf numFmtId="4" fontId="12" fillId="0" borderId="15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12" fillId="0" borderId="17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3" fillId="0" borderId="3" xfId="1" applyFont="1" applyFill="1" applyBorder="1" applyAlignment="1">
      <alignment horizontal="left" vertical="top" wrapText="1"/>
    </xf>
    <xf numFmtId="3" fontId="3" fillId="0" borderId="1" xfId="1" applyNumberFormat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horizontal="center" vertical="top" wrapText="1"/>
    </xf>
    <xf numFmtId="0" fontId="20" fillId="0" borderId="0" xfId="0" applyFont="1" applyBorder="1" applyAlignment="1">
      <alignment vertical="top" wrapText="1"/>
    </xf>
    <xf numFmtId="0" fontId="21" fillId="0" borderId="0" xfId="0" applyFont="1" applyAlignment="1"/>
    <xf numFmtId="0" fontId="22" fillId="0" borderId="0" xfId="0" applyFont="1"/>
    <xf numFmtId="0" fontId="13" fillId="0" borderId="1" xfId="0" applyFont="1" applyBorder="1" applyAlignment="1">
      <alignment horizontal="center" vertical="top" wrapText="1"/>
    </xf>
    <xf numFmtId="0" fontId="0" fillId="0" borderId="41" xfId="0" applyBorder="1" applyAlignment="1">
      <alignment horizontal="right"/>
    </xf>
    <xf numFmtId="0" fontId="14" fillId="0" borderId="1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25" fillId="0" borderId="13" xfId="0" applyFont="1" applyBorder="1" applyAlignment="1">
      <alignment horizontal="center" vertical="top" wrapText="1"/>
    </xf>
    <xf numFmtId="0" fontId="25" fillId="0" borderId="5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0" fontId="26" fillId="0" borderId="1" xfId="0" applyFont="1" applyBorder="1" applyAlignment="1">
      <alignment horizontal="center" vertical="top" wrapText="1"/>
    </xf>
    <xf numFmtId="0" fontId="25" fillId="0" borderId="4" xfId="0" applyFont="1" applyBorder="1" applyAlignment="1">
      <alignment horizontal="center" vertical="top" wrapText="1"/>
    </xf>
    <xf numFmtId="0" fontId="0" fillId="0" borderId="0" xfId="0" applyBorder="1"/>
    <xf numFmtId="0" fontId="29" fillId="0" borderId="0" xfId="0" applyFont="1"/>
    <xf numFmtId="0" fontId="3" fillId="0" borderId="1" xfId="0" applyFont="1" applyBorder="1" applyAlignment="1">
      <alignment horizontal="center" vertical="top" wrapText="1"/>
    </xf>
    <xf numFmtId="0" fontId="0" fillId="0" borderId="39" xfId="0" applyBorder="1" applyAlignment="1">
      <alignment wrapText="1"/>
    </xf>
    <xf numFmtId="0" fontId="0" fillId="0" borderId="40" xfId="0" applyBorder="1" applyAlignment="1">
      <alignment wrapText="1"/>
    </xf>
    <xf numFmtId="0" fontId="0" fillId="0" borderId="9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5" fillId="0" borderId="39" xfId="0" applyFont="1" applyBorder="1" applyAlignment="1">
      <alignment vertical="top" wrapText="1"/>
    </xf>
    <xf numFmtId="0" fontId="0" fillId="0" borderId="43" xfId="0" applyBorder="1" applyAlignment="1">
      <alignment vertical="top" wrapText="1"/>
    </xf>
    <xf numFmtId="0" fontId="9" fillId="0" borderId="44" xfId="0" applyFont="1" applyBorder="1" applyAlignment="1">
      <alignment vertical="top" wrapText="1"/>
    </xf>
    <xf numFmtId="0" fontId="9" fillId="0" borderId="43" xfId="0" applyFont="1" applyBorder="1" applyAlignment="1">
      <alignment vertical="top" wrapText="1"/>
    </xf>
    <xf numFmtId="0" fontId="0" fillId="0" borderId="33" xfId="0" applyBorder="1" applyAlignment="1">
      <alignment vertical="top" wrapText="1"/>
    </xf>
    <xf numFmtId="0" fontId="3" fillId="0" borderId="24" xfId="0" applyFont="1" applyBorder="1" applyAlignment="1">
      <alignment horizontal="center" vertical="top" wrapText="1"/>
    </xf>
    <xf numFmtId="0" fontId="3" fillId="0" borderId="45" xfId="0" applyFont="1" applyBorder="1" applyAlignment="1">
      <alignment horizontal="center" vertical="center" wrapText="1"/>
    </xf>
    <xf numFmtId="0" fontId="0" fillId="0" borderId="14" xfId="0" applyBorder="1" applyAlignment="1">
      <alignment vertical="top" wrapText="1"/>
    </xf>
    <xf numFmtId="0" fontId="4" fillId="0" borderId="0" xfId="0" applyFont="1" applyBorder="1" applyAlignment="1">
      <alignment horizontal="left" vertical="top" wrapText="1"/>
    </xf>
    <xf numFmtId="4" fontId="12" fillId="0" borderId="0" xfId="0" applyNumberFormat="1" applyFont="1" applyBorder="1" applyAlignment="1">
      <alignment horizontal="center" vertical="top" wrapText="1"/>
    </xf>
    <xf numFmtId="0" fontId="3" fillId="0" borderId="46" xfId="0" applyFont="1" applyBorder="1" applyAlignment="1">
      <alignment horizontal="left" vertical="top" wrapText="1"/>
    </xf>
    <xf numFmtId="0" fontId="3" fillId="0" borderId="42" xfId="0" applyFont="1" applyBorder="1" applyAlignment="1">
      <alignment horizontal="left" vertical="top" wrapText="1"/>
    </xf>
    <xf numFmtId="0" fontId="31" fillId="0" borderId="0" xfId="0" applyFont="1" applyAlignment="1">
      <alignment horizontal="left" vertical="center" wrapText="1"/>
    </xf>
    <xf numFmtId="0" fontId="4" fillId="0" borderId="25" xfId="0" applyFont="1" applyBorder="1" applyAlignment="1">
      <alignment horizontal="left" vertical="top" wrapText="1"/>
    </xf>
    <xf numFmtId="0" fontId="4" fillId="0" borderId="21" xfId="0" applyFont="1" applyBorder="1" applyAlignment="1">
      <alignment horizontal="left" vertical="top" wrapText="1"/>
    </xf>
    <xf numFmtId="0" fontId="4" fillId="0" borderId="26" xfId="0" applyFont="1" applyBorder="1" applyAlignment="1">
      <alignment horizontal="left" vertical="top" wrapText="1"/>
    </xf>
    <xf numFmtId="0" fontId="4" fillId="0" borderId="27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4" fillId="0" borderId="28" xfId="0" applyFont="1" applyBorder="1" applyAlignment="1">
      <alignment horizontal="left" vertical="top" wrapText="1"/>
    </xf>
    <xf numFmtId="0" fontId="4" fillId="0" borderId="43" xfId="0" applyFont="1" applyBorder="1" applyAlignment="1">
      <alignment horizontal="left" vertical="top" wrapText="1"/>
    </xf>
    <xf numFmtId="0" fontId="4" fillId="0" borderId="39" xfId="0" applyFont="1" applyBorder="1" applyAlignment="1">
      <alignment horizontal="left" vertical="top" wrapText="1"/>
    </xf>
    <xf numFmtId="4" fontId="16" fillId="0" borderId="0" xfId="0" applyNumberFormat="1" applyFont="1" applyBorder="1" applyAlignment="1">
      <alignment horizontal="center" vertical="top"/>
    </xf>
    <xf numFmtId="0" fontId="30" fillId="0" borderId="0" xfId="0" applyFont="1"/>
    <xf numFmtId="0" fontId="28" fillId="0" borderId="0" xfId="0" applyFont="1" applyAlignment="1"/>
    <xf numFmtId="0" fontId="13" fillId="0" borderId="1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justify" vertical="top" wrapText="1"/>
    </xf>
    <xf numFmtId="0" fontId="11" fillId="0" borderId="9" xfId="0" applyFont="1" applyBorder="1" applyAlignment="1">
      <alignment horizontal="justify" vertical="top" wrapText="1"/>
    </xf>
    <xf numFmtId="0" fontId="3" fillId="0" borderId="9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8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0" fontId="23" fillId="0" borderId="0" xfId="0" applyFont="1" applyAlignment="1"/>
    <xf numFmtId="0" fontId="24" fillId="0" borderId="0" xfId="0" applyFont="1" applyAlignment="1"/>
    <xf numFmtId="0" fontId="9" fillId="0" borderId="35" xfId="0" applyFont="1" applyBorder="1" applyAlignment="1">
      <alignment vertical="top" wrapText="1"/>
    </xf>
    <xf numFmtId="0" fontId="9" fillId="0" borderId="32" xfId="0" applyFont="1" applyBorder="1" applyAlignment="1">
      <alignment horizontal="left" vertical="top" wrapText="1"/>
    </xf>
    <xf numFmtId="0" fontId="10" fillId="0" borderId="35" xfId="0" applyFont="1" applyBorder="1" applyAlignment="1">
      <alignment horizontal="left" wrapText="1"/>
    </xf>
    <xf numFmtId="0" fontId="5" fillId="0" borderId="20" xfId="0" applyFont="1" applyBorder="1" applyAlignment="1">
      <alignment horizontal="justify" vertical="top" wrapText="1"/>
    </xf>
    <xf numFmtId="0" fontId="10" fillId="0" borderId="21" xfId="0" applyFont="1" applyBorder="1" applyAlignment="1">
      <alignment wrapText="1"/>
    </xf>
    <xf numFmtId="0" fontId="10" fillId="0" borderId="32" xfId="0" applyFont="1" applyBorder="1" applyAlignment="1">
      <alignment wrapText="1"/>
    </xf>
    <xf numFmtId="0" fontId="10" fillId="0" borderId="31" xfId="0" applyFont="1" applyBorder="1" applyAlignment="1">
      <alignment wrapText="1"/>
    </xf>
    <xf numFmtId="0" fontId="10" fillId="0" borderId="0" xfId="0" applyFont="1" applyBorder="1" applyAlignment="1">
      <alignment wrapText="1"/>
    </xf>
    <xf numFmtId="0" fontId="10" fillId="0" borderId="35" xfId="0" applyFont="1" applyBorder="1" applyAlignment="1">
      <alignment wrapText="1"/>
    </xf>
    <xf numFmtId="0" fontId="10" fillId="0" borderId="22" xfId="0" applyFont="1" applyBorder="1" applyAlignment="1">
      <alignment wrapText="1"/>
    </xf>
    <xf numFmtId="0" fontId="10" fillId="0" borderId="23" xfId="0" applyFont="1" applyBorder="1" applyAlignment="1">
      <alignment wrapText="1"/>
    </xf>
    <xf numFmtId="0" fontId="10" fillId="0" borderId="36" xfId="0" applyFont="1" applyBorder="1" applyAlignment="1">
      <alignment wrapText="1"/>
    </xf>
    <xf numFmtId="0" fontId="3" fillId="0" borderId="5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9" fillId="0" borderId="36" xfId="0" applyFont="1" applyBorder="1" applyAlignment="1">
      <alignment vertical="top" wrapText="1"/>
    </xf>
    <xf numFmtId="0" fontId="3" fillId="0" borderId="39" xfId="0" applyFont="1" applyBorder="1" applyAlignment="1">
      <alignment horizontal="left" vertical="top" wrapText="1"/>
    </xf>
    <xf numFmtId="0" fontId="0" fillId="0" borderId="39" xfId="0" applyBorder="1" applyAlignment="1">
      <alignment vertical="top" wrapText="1"/>
    </xf>
    <xf numFmtId="0" fontId="0" fillId="0" borderId="40" xfId="0" applyBorder="1" applyAlignment="1">
      <alignment vertical="top" wrapText="1"/>
    </xf>
    <xf numFmtId="4" fontId="3" fillId="0" borderId="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" fontId="3" fillId="0" borderId="34" xfId="0" applyNumberFormat="1" applyFont="1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4" fontId="3" fillId="0" borderId="6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5"/>
  <sheetViews>
    <sheetView tabSelected="1" view="pageBreakPreview" zoomScale="70" zoomScaleNormal="82" zoomScaleSheetLayoutView="70" workbookViewId="0">
      <selection activeCell="E1" sqref="E1"/>
    </sheetView>
  </sheetViews>
  <sheetFormatPr defaultRowHeight="12.75"/>
  <cols>
    <col min="1" max="1" width="3.7109375" customWidth="1"/>
    <col min="2" max="2" width="17.7109375" customWidth="1"/>
    <col min="3" max="3" width="24.140625" customWidth="1"/>
    <col min="4" max="4" width="9.85546875" customWidth="1"/>
    <col min="5" max="5" width="14.42578125" customWidth="1"/>
    <col min="6" max="6" width="11" customWidth="1"/>
    <col min="7" max="9" width="14.42578125" customWidth="1"/>
    <col min="10" max="10" width="14.28515625" customWidth="1"/>
    <col min="11" max="11" width="18.7109375" customWidth="1"/>
    <col min="12" max="12" width="11.5703125" customWidth="1"/>
    <col min="13" max="13" width="10.140625" bestFit="1" customWidth="1"/>
  </cols>
  <sheetData>
    <row r="1" spans="1:13" ht="159.75" customHeight="1">
      <c r="A1" s="60"/>
      <c r="B1" s="60"/>
      <c r="C1" s="60"/>
      <c r="D1" s="60"/>
      <c r="E1" s="60"/>
      <c r="F1" s="62" t="s">
        <v>29</v>
      </c>
      <c r="G1" s="63"/>
      <c r="I1" s="107" t="s">
        <v>69</v>
      </c>
      <c r="J1" s="107"/>
      <c r="K1" s="107"/>
      <c r="L1" s="107"/>
      <c r="M1" s="107"/>
    </row>
    <row r="2" spans="1:13" ht="4.5" hidden="1" customHeight="1">
      <c r="A2" s="60"/>
      <c r="B2" s="60"/>
      <c r="C2" s="61"/>
      <c r="D2" s="60"/>
      <c r="E2" s="60"/>
      <c r="F2" s="63"/>
      <c r="G2" s="63"/>
      <c r="H2" s="63"/>
      <c r="I2" s="63"/>
      <c r="J2" s="63"/>
      <c r="K2" s="63"/>
    </row>
    <row r="3" spans="1:13" ht="52.5" customHeight="1">
      <c r="A3" s="129" t="s">
        <v>65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</row>
    <row r="4" spans="1:13" ht="46.5" customHeight="1">
      <c r="A4" s="129"/>
      <c r="B4" s="129"/>
      <c r="C4" s="129"/>
      <c r="D4" s="129"/>
      <c r="E4" s="129"/>
      <c r="F4" s="129"/>
      <c r="G4" s="129"/>
      <c r="H4" s="129"/>
      <c r="I4" s="129"/>
      <c r="J4" s="129"/>
      <c r="K4" s="129"/>
    </row>
    <row r="5" spans="1:13" ht="17.25" customHeight="1">
      <c r="A5" s="59"/>
      <c r="B5" s="59"/>
      <c r="C5" s="59"/>
      <c r="D5" s="59"/>
      <c r="E5" s="59"/>
      <c r="F5" s="59"/>
      <c r="G5" s="59"/>
      <c r="H5" s="59"/>
      <c r="I5" s="59"/>
      <c r="J5" s="59"/>
      <c r="K5" s="59"/>
    </row>
    <row r="6" spans="1:13" ht="30.75" customHeight="1">
      <c r="A6" s="130" t="s">
        <v>17</v>
      </c>
      <c r="B6" s="119" t="s">
        <v>0</v>
      </c>
      <c r="C6" s="119" t="s">
        <v>1</v>
      </c>
      <c r="D6" s="119" t="s">
        <v>48</v>
      </c>
      <c r="E6" s="119" t="s">
        <v>2</v>
      </c>
      <c r="F6" s="119" t="s">
        <v>18</v>
      </c>
      <c r="G6" s="119" t="s">
        <v>37</v>
      </c>
      <c r="H6" s="119"/>
      <c r="I6" s="119"/>
      <c r="J6" s="119"/>
      <c r="K6" s="119" t="s">
        <v>42</v>
      </c>
    </row>
    <row r="7" spans="1:13" ht="15" customHeight="1">
      <c r="A7" s="130"/>
      <c r="B7" s="119"/>
      <c r="C7" s="119"/>
      <c r="D7" s="119"/>
      <c r="E7" s="119"/>
      <c r="F7" s="119"/>
      <c r="G7" s="119"/>
      <c r="H7" s="119"/>
      <c r="I7" s="119"/>
      <c r="J7" s="119"/>
      <c r="K7" s="119"/>
    </row>
    <row r="8" spans="1:13" ht="30" customHeight="1">
      <c r="A8" s="130"/>
      <c r="B8" s="119"/>
      <c r="C8" s="119"/>
      <c r="D8" s="119"/>
      <c r="E8" s="119"/>
      <c r="F8" s="119"/>
      <c r="G8" s="119" t="s">
        <v>12</v>
      </c>
      <c r="H8" s="126" t="s">
        <v>13</v>
      </c>
      <c r="I8" s="126" t="s">
        <v>14</v>
      </c>
      <c r="J8" s="126" t="s">
        <v>19</v>
      </c>
      <c r="K8" s="119"/>
      <c r="L8" s="88"/>
    </row>
    <row r="9" spans="1:13" ht="7.5" customHeight="1">
      <c r="A9" s="130"/>
      <c r="B9" s="119"/>
      <c r="C9" s="119"/>
      <c r="D9" s="119"/>
      <c r="E9" s="119"/>
      <c r="F9" s="119"/>
      <c r="G9" s="119"/>
      <c r="H9" s="126"/>
      <c r="I9" s="126"/>
      <c r="J9" s="126"/>
      <c r="K9" s="119"/>
    </row>
    <row r="10" spans="1:13" ht="12" customHeight="1">
      <c r="A10" s="83">
        <v>1</v>
      </c>
      <c r="B10" s="84">
        <v>2</v>
      </c>
      <c r="C10" s="85">
        <v>3</v>
      </c>
      <c r="D10" s="85">
        <v>4</v>
      </c>
      <c r="E10" s="85">
        <v>5</v>
      </c>
      <c r="F10" s="85">
        <v>6</v>
      </c>
      <c r="G10" s="85">
        <v>7</v>
      </c>
      <c r="H10" s="86">
        <v>8</v>
      </c>
      <c r="I10" s="86">
        <v>9</v>
      </c>
      <c r="J10" s="86">
        <v>10</v>
      </c>
      <c r="K10" s="87">
        <v>11</v>
      </c>
    </row>
    <row r="11" spans="1:13" ht="7.5" hidden="1" customHeight="1">
      <c r="A11" s="80"/>
      <c r="B11" s="81"/>
      <c r="C11" s="77"/>
      <c r="D11" s="77"/>
      <c r="E11" s="77"/>
      <c r="F11" s="77"/>
      <c r="G11" s="77"/>
      <c r="H11" s="79"/>
      <c r="I11" s="79"/>
      <c r="J11" s="79"/>
      <c r="K11" s="82"/>
    </row>
    <row r="12" spans="1:13" ht="7.5" hidden="1" customHeight="1">
      <c r="A12" s="80"/>
      <c r="B12" s="81"/>
      <c r="C12" s="77"/>
      <c r="D12" s="77"/>
      <c r="E12" s="77"/>
      <c r="F12" s="77"/>
      <c r="G12" s="77"/>
      <c r="H12" s="79"/>
      <c r="I12" s="79"/>
      <c r="J12" s="79"/>
      <c r="K12" s="82"/>
    </row>
    <row r="13" spans="1:13" ht="7.5" hidden="1" customHeight="1">
      <c r="A13" s="80"/>
      <c r="B13" s="81"/>
      <c r="C13" s="77"/>
      <c r="D13" s="77"/>
      <c r="E13" s="77"/>
      <c r="F13" s="77"/>
      <c r="G13" s="77"/>
      <c r="H13" s="79"/>
      <c r="I13" s="79"/>
      <c r="J13" s="79"/>
      <c r="K13" s="82"/>
    </row>
    <row r="14" spans="1:13" ht="7.5" hidden="1" customHeight="1">
      <c r="A14" s="80"/>
      <c r="B14" s="81"/>
      <c r="C14" s="77"/>
      <c r="D14" s="77"/>
      <c r="E14" s="77"/>
      <c r="F14" s="77"/>
      <c r="G14" s="77"/>
      <c r="H14" s="79"/>
      <c r="I14" s="79"/>
      <c r="J14" s="79"/>
      <c r="K14" s="82"/>
    </row>
    <row r="15" spans="1:13" ht="7.5" hidden="1" customHeight="1">
      <c r="A15" s="80"/>
      <c r="B15" s="81"/>
      <c r="C15" s="77"/>
      <c r="D15" s="77"/>
      <c r="E15" s="77"/>
      <c r="F15" s="77"/>
      <c r="G15" s="77"/>
      <c r="H15" s="79"/>
      <c r="I15" s="79"/>
      <c r="J15" s="79"/>
      <c r="K15" s="82"/>
    </row>
    <row r="16" spans="1:13" ht="30.75" customHeight="1">
      <c r="A16" s="106">
        <v>1</v>
      </c>
      <c r="B16" s="120" t="s">
        <v>20</v>
      </c>
      <c r="C16" s="70" t="s">
        <v>6</v>
      </c>
      <c r="D16" s="71" t="s">
        <v>5</v>
      </c>
      <c r="E16" s="127" t="s">
        <v>16</v>
      </c>
      <c r="F16" s="71" t="s">
        <v>3</v>
      </c>
      <c r="G16" s="30">
        <v>20000</v>
      </c>
      <c r="H16" s="31">
        <v>25000</v>
      </c>
      <c r="I16" s="31">
        <v>30000</v>
      </c>
      <c r="J16" s="31">
        <f>G16+H16+I16</f>
        <v>75000</v>
      </c>
      <c r="K16" s="127" t="s">
        <v>52</v>
      </c>
    </row>
    <row r="17" spans="1:18" ht="33" customHeight="1">
      <c r="A17" s="99"/>
      <c r="B17" s="121"/>
      <c r="C17" s="70" t="s">
        <v>43</v>
      </c>
      <c r="D17" s="71" t="s">
        <v>5</v>
      </c>
      <c r="E17" s="162"/>
      <c r="F17" s="71" t="s">
        <v>3</v>
      </c>
      <c r="G17" s="30">
        <v>100</v>
      </c>
      <c r="H17" s="31">
        <v>120</v>
      </c>
      <c r="I17" s="31">
        <v>150</v>
      </c>
      <c r="J17" s="31">
        <f>+G17+H17+I17</f>
        <v>370</v>
      </c>
      <c r="K17" s="128"/>
    </row>
    <row r="18" spans="1:18" ht="37.5" customHeight="1">
      <c r="A18" s="99"/>
      <c r="B18" s="121"/>
      <c r="C18" s="160" t="s">
        <v>57</v>
      </c>
      <c r="D18" s="127" t="s">
        <v>5</v>
      </c>
      <c r="E18" s="162"/>
      <c r="F18" s="71" t="s">
        <v>3</v>
      </c>
      <c r="G18" s="30">
        <v>50000</v>
      </c>
      <c r="H18" s="31">
        <v>55000</v>
      </c>
      <c r="I18" s="31">
        <v>60000</v>
      </c>
      <c r="J18" s="31">
        <f>+G18+H18+I18</f>
        <v>165000</v>
      </c>
      <c r="K18" s="128"/>
    </row>
    <row r="19" spans="1:18" ht="52.5" customHeight="1" thickBot="1">
      <c r="A19" s="99"/>
      <c r="B19" s="121"/>
      <c r="C19" s="161"/>
      <c r="D19" s="162"/>
      <c r="E19" s="162"/>
      <c r="F19" s="18" t="s">
        <v>67</v>
      </c>
      <c r="G19" s="30">
        <v>200</v>
      </c>
      <c r="H19" s="31">
        <v>200</v>
      </c>
      <c r="I19" s="31">
        <v>200</v>
      </c>
      <c r="J19" s="31">
        <f>+G19+H19+I19</f>
        <v>600</v>
      </c>
      <c r="K19" s="128"/>
    </row>
    <row r="20" spans="1:18" ht="35.25" customHeight="1">
      <c r="A20" s="99"/>
      <c r="B20" s="121"/>
      <c r="C20" s="21" t="s">
        <v>11</v>
      </c>
      <c r="D20" s="71" t="s">
        <v>5</v>
      </c>
      <c r="E20" s="162"/>
      <c r="F20" s="71" t="s">
        <v>3</v>
      </c>
      <c r="G20" s="30">
        <v>500</v>
      </c>
      <c r="H20" s="31">
        <v>500</v>
      </c>
      <c r="I20" s="31">
        <v>500</v>
      </c>
      <c r="J20" s="31">
        <f>+G20+H20+I20</f>
        <v>1500</v>
      </c>
      <c r="K20" s="128"/>
    </row>
    <row r="21" spans="1:18" ht="36" customHeight="1" thickBot="1">
      <c r="A21" s="99"/>
      <c r="B21" s="121"/>
      <c r="C21" s="22" t="s">
        <v>23</v>
      </c>
      <c r="D21" s="67" t="s">
        <v>5</v>
      </c>
      <c r="E21" s="163"/>
      <c r="F21" s="67" t="s">
        <v>4</v>
      </c>
      <c r="G21" s="32">
        <v>1500</v>
      </c>
      <c r="H21" s="33">
        <v>1500</v>
      </c>
      <c r="I21" s="32">
        <v>1500</v>
      </c>
      <c r="J21" s="32">
        <f>+G21+H21+I21</f>
        <v>4500</v>
      </c>
      <c r="K21" s="128"/>
    </row>
    <row r="22" spans="1:18" ht="38.25" customHeight="1">
      <c r="A22" s="108" t="s">
        <v>19</v>
      </c>
      <c r="B22" s="109"/>
      <c r="C22" s="109"/>
      <c r="D22" s="109"/>
      <c r="E22" s="110"/>
      <c r="F22" s="100" t="s">
        <v>3</v>
      </c>
      <c r="G22" s="35">
        <f>G16+G17+G18+G20+G21</f>
        <v>72100</v>
      </c>
      <c r="H22" s="36">
        <f>H16+H17+H18+H20+H21</f>
        <v>82120</v>
      </c>
      <c r="I22" s="35">
        <f>I16+I17+I18+I20+I21</f>
        <v>92150</v>
      </c>
      <c r="J22" s="35">
        <f>J16+J17+J18+J20+J21</f>
        <v>246370</v>
      </c>
      <c r="K22" s="128"/>
    </row>
    <row r="23" spans="1:18" ht="48" thickBot="1">
      <c r="A23" s="111"/>
      <c r="B23" s="112"/>
      <c r="C23" s="112"/>
      <c r="D23" s="112"/>
      <c r="E23" s="113"/>
      <c r="F23" s="101" t="s">
        <v>67</v>
      </c>
      <c r="G23" s="37">
        <f>G19</f>
        <v>200</v>
      </c>
      <c r="H23" s="38">
        <f>H19</f>
        <v>200</v>
      </c>
      <c r="I23" s="37">
        <f>I19</f>
        <v>200</v>
      </c>
      <c r="J23" s="37">
        <f t="shared" ref="J23:J31" si="0">+G23+H23+I23</f>
        <v>600</v>
      </c>
      <c r="K23" s="128"/>
    </row>
    <row r="24" spans="1:18" ht="116.25" customHeight="1">
      <c r="A24" s="105">
        <v>2</v>
      </c>
      <c r="B24" s="122" t="s">
        <v>7</v>
      </c>
      <c r="C24" s="64" t="s">
        <v>44</v>
      </c>
      <c r="D24" s="6" t="s">
        <v>5</v>
      </c>
      <c r="E24" s="124" t="s">
        <v>16</v>
      </c>
      <c r="F24" s="7" t="s">
        <v>3</v>
      </c>
      <c r="G24" s="39">
        <v>15</v>
      </c>
      <c r="H24" s="40">
        <v>15</v>
      </c>
      <c r="I24" s="41">
        <v>15</v>
      </c>
      <c r="J24" s="41">
        <f t="shared" si="0"/>
        <v>45</v>
      </c>
      <c r="K24" s="128"/>
      <c r="R24" t="s">
        <v>36</v>
      </c>
    </row>
    <row r="25" spans="1:18" ht="63.75" customHeight="1">
      <c r="A25" s="102"/>
      <c r="B25" s="123"/>
      <c r="C25" s="65" t="s">
        <v>45</v>
      </c>
      <c r="D25" s="71" t="s">
        <v>5</v>
      </c>
      <c r="E25" s="125"/>
      <c r="F25" s="8" t="s">
        <v>3</v>
      </c>
      <c r="G25" s="30">
        <v>725</v>
      </c>
      <c r="H25" s="31">
        <v>725</v>
      </c>
      <c r="I25" s="31">
        <v>725</v>
      </c>
      <c r="J25" s="31">
        <f t="shared" si="0"/>
        <v>2175</v>
      </c>
      <c r="K25" s="128"/>
    </row>
    <row r="26" spans="1:18" ht="84.75" customHeight="1">
      <c r="A26" s="102"/>
      <c r="B26" s="123"/>
      <c r="C26" s="65" t="s">
        <v>56</v>
      </c>
      <c r="D26" s="71" t="s">
        <v>5</v>
      </c>
      <c r="E26" s="125"/>
      <c r="F26" s="8" t="s">
        <v>3</v>
      </c>
      <c r="G26" s="30">
        <v>1300</v>
      </c>
      <c r="H26" s="31">
        <v>1300</v>
      </c>
      <c r="I26" s="31">
        <v>1300</v>
      </c>
      <c r="J26" s="31">
        <f t="shared" si="0"/>
        <v>3900</v>
      </c>
      <c r="K26" s="128"/>
    </row>
    <row r="27" spans="1:18" ht="64.5" customHeight="1">
      <c r="A27" s="102"/>
      <c r="B27" s="123"/>
      <c r="C27" s="65" t="s">
        <v>46</v>
      </c>
      <c r="D27" s="71" t="s">
        <v>5</v>
      </c>
      <c r="E27" s="125"/>
      <c r="F27" s="8" t="s">
        <v>3</v>
      </c>
      <c r="G27" s="30">
        <v>1000</v>
      </c>
      <c r="H27" s="31">
        <v>500</v>
      </c>
      <c r="I27" s="31">
        <v>500</v>
      </c>
      <c r="J27" s="31">
        <f t="shared" si="0"/>
        <v>2000</v>
      </c>
      <c r="K27" s="128"/>
    </row>
    <row r="28" spans="1:18" ht="51.75" customHeight="1" thickBot="1">
      <c r="A28" s="102"/>
      <c r="B28" s="123"/>
      <c r="C28" s="66" t="s">
        <v>39</v>
      </c>
      <c r="D28" s="71" t="s">
        <v>5</v>
      </c>
      <c r="E28" s="125"/>
      <c r="F28" s="18" t="s">
        <v>67</v>
      </c>
      <c r="G28" s="30">
        <v>500</v>
      </c>
      <c r="H28" s="31">
        <v>600</v>
      </c>
      <c r="I28" s="31">
        <v>700</v>
      </c>
      <c r="J28" s="31">
        <f t="shared" si="0"/>
        <v>1800</v>
      </c>
      <c r="K28" s="128"/>
    </row>
    <row r="29" spans="1:18" ht="48" customHeight="1">
      <c r="A29" s="102"/>
      <c r="B29" s="123"/>
      <c r="C29" s="66" t="s">
        <v>51</v>
      </c>
      <c r="D29" s="71" t="s">
        <v>5</v>
      </c>
      <c r="E29" s="125"/>
      <c r="F29" s="8" t="s">
        <v>3</v>
      </c>
      <c r="G29" s="31">
        <v>20</v>
      </c>
      <c r="H29" s="31">
        <v>20</v>
      </c>
      <c r="I29" s="31">
        <v>20</v>
      </c>
      <c r="J29" s="31">
        <f t="shared" si="0"/>
        <v>60</v>
      </c>
      <c r="K29" s="128"/>
    </row>
    <row r="30" spans="1:18" ht="112.5" customHeight="1">
      <c r="A30" s="102"/>
      <c r="B30" s="123"/>
      <c r="C30" s="66" t="s">
        <v>40</v>
      </c>
      <c r="D30" s="71" t="s">
        <v>5</v>
      </c>
      <c r="E30" s="125"/>
      <c r="F30" s="8" t="s">
        <v>3</v>
      </c>
      <c r="G30" s="31">
        <v>190</v>
      </c>
      <c r="H30" s="31">
        <v>190</v>
      </c>
      <c r="I30" s="31">
        <v>190</v>
      </c>
      <c r="J30" s="31">
        <f t="shared" si="0"/>
        <v>570</v>
      </c>
      <c r="K30" s="128"/>
    </row>
    <row r="31" spans="1:18" ht="66.75" customHeight="1" thickBot="1">
      <c r="A31" s="102"/>
      <c r="B31" s="123"/>
      <c r="C31" s="9" t="s">
        <v>41</v>
      </c>
      <c r="D31" s="67" t="s">
        <v>5</v>
      </c>
      <c r="E31" s="125"/>
      <c r="F31" s="12" t="s">
        <v>3</v>
      </c>
      <c r="G31" s="42">
        <v>10</v>
      </c>
      <c r="H31" s="43">
        <v>10</v>
      </c>
      <c r="I31" s="43">
        <v>10</v>
      </c>
      <c r="J31" s="43">
        <f t="shared" si="0"/>
        <v>30</v>
      </c>
      <c r="K31" s="128"/>
    </row>
    <row r="32" spans="1:18" ht="33.75" customHeight="1">
      <c r="A32" s="108" t="s">
        <v>19</v>
      </c>
      <c r="B32" s="109"/>
      <c r="C32" s="109"/>
      <c r="D32" s="109"/>
      <c r="E32" s="110"/>
      <c r="F32" s="44" t="s">
        <v>3</v>
      </c>
      <c r="G32" s="45">
        <f>G31+G30+G29+G27+G26+G25+G24</f>
        <v>3260</v>
      </c>
      <c r="H32" s="45">
        <f t="shared" ref="H32:I32" si="1">H31+H30+H29+H27+H26+H25+H24</f>
        <v>2760</v>
      </c>
      <c r="I32" s="45">
        <f t="shared" si="1"/>
        <v>2760</v>
      </c>
      <c r="J32" s="45">
        <f>J31+J30+J29+J27+J26+J25+J24</f>
        <v>8780</v>
      </c>
      <c r="K32" s="128"/>
    </row>
    <row r="33" spans="1:12" ht="51.75" customHeight="1" thickBot="1">
      <c r="A33" s="111"/>
      <c r="B33" s="112"/>
      <c r="C33" s="112"/>
      <c r="D33" s="112"/>
      <c r="E33" s="113"/>
      <c r="F33" s="18" t="s">
        <v>67</v>
      </c>
      <c r="G33" s="46">
        <f>G28</f>
        <v>500</v>
      </c>
      <c r="H33" s="46">
        <f t="shared" ref="H33" si="2">H28</f>
        <v>600</v>
      </c>
      <c r="I33" s="46">
        <f>I28</f>
        <v>700</v>
      </c>
      <c r="J33" s="46">
        <f>G33+H33+I33</f>
        <v>1800</v>
      </c>
      <c r="K33" s="128"/>
    </row>
    <row r="34" spans="1:12" ht="83.25" customHeight="1">
      <c r="A34" s="26">
        <v>3</v>
      </c>
      <c r="B34" s="149" t="s">
        <v>21</v>
      </c>
      <c r="C34" s="5" t="s">
        <v>47</v>
      </c>
      <c r="D34" s="6" t="s">
        <v>5</v>
      </c>
      <c r="E34" s="124" t="s">
        <v>16</v>
      </c>
      <c r="F34" s="7" t="s">
        <v>3</v>
      </c>
      <c r="G34" s="39">
        <v>190</v>
      </c>
      <c r="H34" s="41"/>
      <c r="I34" s="41"/>
      <c r="J34" s="41">
        <f>G34+H34+I34</f>
        <v>190</v>
      </c>
      <c r="K34" s="128"/>
    </row>
    <row r="35" spans="1:12" ht="39" customHeight="1" thickBot="1">
      <c r="A35" s="93"/>
      <c r="B35" s="150"/>
      <c r="C35" s="9" t="s">
        <v>8</v>
      </c>
      <c r="D35" s="68" t="s">
        <v>5</v>
      </c>
      <c r="E35" s="125"/>
      <c r="F35" s="12" t="s">
        <v>3</v>
      </c>
      <c r="G35" s="42">
        <v>190</v>
      </c>
      <c r="H35" s="43">
        <v>190</v>
      </c>
      <c r="I35" s="43">
        <v>190</v>
      </c>
      <c r="J35" s="43">
        <f>G35+H35+I35</f>
        <v>570</v>
      </c>
      <c r="K35" s="128"/>
    </row>
    <row r="36" spans="1:12" ht="34.5" customHeight="1" thickBot="1">
      <c r="A36" s="114" t="s">
        <v>19</v>
      </c>
      <c r="B36" s="115"/>
      <c r="C36" s="115"/>
      <c r="D36" s="115"/>
      <c r="E36" s="115"/>
      <c r="F36" s="90" t="s">
        <v>4</v>
      </c>
      <c r="G36" s="50">
        <f>G34+G35</f>
        <v>380</v>
      </c>
      <c r="H36" s="50">
        <f t="shared" ref="H36" si="3">H34+H35</f>
        <v>190</v>
      </c>
      <c r="I36" s="50">
        <f t="shared" ref="I36" si="4">I34+I35</f>
        <v>190</v>
      </c>
      <c r="J36" s="50">
        <f>G36+H36+I36</f>
        <v>760</v>
      </c>
      <c r="K36" s="128"/>
    </row>
    <row r="37" spans="1:12" ht="9.75" customHeight="1">
      <c r="A37" s="103"/>
      <c r="B37" s="103"/>
      <c r="C37" s="103"/>
      <c r="D37" s="103"/>
      <c r="E37" s="103"/>
      <c r="F37" s="17"/>
      <c r="G37" s="104"/>
      <c r="H37" s="104"/>
      <c r="I37" s="104"/>
      <c r="J37" s="104"/>
      <c r="K37" s="73"/>
      <c r="L37" s="88"/>
    </row>
    <row r="38" spans="1:12" ht="34.5" customHeight="1">
      <c r="A38" s="73"/>
      <c r="B38" s="48"/>
      <c r="C38" s="16"/>
      <c r="D38" s="72"/>
      <c r="E38" s="74">
        <v>2</v>
      </c>
      <c r="F38" s="17"/>
      <c r="G38" s="116" t="s">
        <v>68</v>
      </c>
      <c r="H38" s="116"/>
      <c r="I38" s="116"/>
      <c r="J38" s="116"/>
      <c r="K38" s="116"/>
      <c r="L38" s="116"/>
    </row>
    <row r="39" spans="1:12" ht="27.75" customHeight="1">
      <c r="A39" s="73"/>
      <c r="B39" s="48"/>
      <c r="C39" s="16"/>
      <c r="D39" s="17"/>
      <c r="E39" s="17"/>
      <c r="F39" s="17"/>
      <c r="G39" s="116"/>
      <c r="H39" s="116"/>
      <c r="I39" s="116"/>
      <c r="J39" s="116"/>
      <c r="K39" s="116"/>
      <c r="L39" s="116"/>
    </row>
    <row r="40" spans="1:12" ht="12.75" customHeight="1">
      <c r="A40" s="83">
        <v>1</v>
      </c>
      <c r="B40" s="84">
        <v>2</v>
      </c>
      <c r="C40" s="85">
        <v>3</v>
      </c>
      <c r="D40" s="85">
        <v>4</v>
      </c>
      <c r="E40" s="85">
        <v>5</v>
      </c>
      <c r="F40" s="85">
        <v>6</v>
      </c>
      <c r="G40" s="85">
        <v>7</v>
      </c>
      <c r="H40" s="86">
        <v>8</v>
      </c>
      <c r="I40" s="86">
        <v>9</v>
      </c>
      <c r="J40" s="86">
        <v>10</v>
      </c>
      <c r="K40" s="85">
        <v>11</v>
      </c>
    </row>
    <row r="41" spans="1:12" ht="0.75" customHeight="1" thickBot="1">
      <c r="A41" s="73"/>
      <c r="B41" s="48"/>
      <c r="C41" s="16"/>
      <c r="D41" s="17"/>
      <c r="E41" s="17"/>
      <c r="F41" s="17"/>
      <c r="G41" s="78"/>
      <c r="H41" s="78"/>
      <c r="I41" s="78"/>
      <c r="J41" s="78"/>
      <c r="K41" s="78"/>
    </row>
    <row r="42" spans="1:12" ht="0.75" hidden="1" customHeight="1" thickBot="1">
      <c r="A42" s="73"/>
      <c r="B42" s="48"/>
      <c r="C42" s="16"/>
      <c r="D42" s="17"/>
      <c r="E42" s="17"/>
      <c r="F42" s="17"/>
      <c r="G42" s="78"/>
      <c r="H42" s="78"/>
      <c r="I42" s="78"/>
      <c r="J42" s="78"/>
      <c r="K42" s="78"/>
    </row>
    <row r="43" spans="1:12" ht="27.75" hidden="1" customHeight="1" thickBot="1">
      <c r="A43" s="73"/>
      <c r="B43" s="48"/>
      <c r="C43" s="16"/>
      <c r="D43" s="17"/>
      <c r="E43" s="17"/>
      <c r="F43" s="17"/>
      <c r="G43" s="78"/>
      <c r="H43" s="78"/>
      <c r="I43" s="78"/>
      <c r="J43" s="78"/>
      <c r="K43" s="78"/>
    </row>
    <row r="44" spans="1:12" ht="27.75" hidden="1" customHeight="1" thickBot="1">
      <c r="A44" s="73"/>
      <c r="B44" s="48"/>
      <c r="C44" s="16"/>
      <c r="D44" s="17"/>
      <c r="E44" s="17"/>
      <c r="F44" s="17"/>
      <c r="G44" s="78"/>
      <c r="H44" s="78"/>
      <c r="I44" s="78"/>
      <c r="J44" s="78"/>
      <c r="K44" s="78"/>
    </row>
    <row r="45" spans="1:12" ht="27.75" hidden="1" customHeight="1" thickBot="1">
      <c r="A45" s="73"/>
      <c r="B45" s="48"/>
      <c r="C45" s="16"/>
      <c r="D45" s="17"/>
      <c r="E45" s="17"/>
      <c r="F45" s="17"/>
      <c r="G45" s="78"/>
      <c r="H45" s="78"/>
      <c r="I45" s="78"/>
      <c r="J45" s="78"/>
      <c r="K45" s="78"/>
    </row>
    <row r="46" spans="1:12" ht="27.75" hidden="1" customHeight="1" thickBot="1">
      <c r="A46" s="73"/>
      <c r="B46" s="48"/>
      <c r="C46" s="16"/>
      <c r="D46" s="17"/>
      <c r="E46" s="17"/>
      <c r="F46" s="17"/>
      <c r="G46" s="78"/>
      <c r="H46" s="78"/>
      <c r="I46" s="78"/>
      <c r="J46" s="78"/>
      <c r="K46" s="78"/>
    </row>
    <row r="47" spans="1:12" ht="27.75" hidden="1" customHeight="1" thickBot="1">
      <c r="A47" s="73"/>
      <c r="B47" s="48"/>
      <c r="C47" s="16"/>
      <c r="D47" s="17"/>
      <c r="E47" s="17"/>
      <c r="F47" s="17"/>
      <c r="G47" s="78"/>
      <c r="H47" s="78"/>
      <c r="I47" s="78"/>
      <c r="J47" s="78"/>
      <c r="K47" s="78"/>
    </row>
    <row r="48" spans="1:12" ht="27.75" hidden="1" customHeight="1" thickBot="1">
      <c r="A48" s="73"/>
      <c r="B48" s="48"/>
      <c r="C48" s="16"/>
      <c r="D48" s="17"/>
      <c r="E48" s="17"/>
      <c r="F48" s="17"/>
      <c r="G48" s="78"/>
      <c r="H48" s="78"/>
      <c r="I48" s="78"/>
      <c r="J48" s="78"/>
      <c r="K48" s="78"/>
    </row>
    <row r="49" spans="1:11" ht="27.75" hidden="1" customHeight="1" thickBot="1">
      <c r="A49" s="73"/>
      <c r="B49" s="48"/>
      <c r="C49" s="16"/>
      <c r="D49" s="17"/>
      <c r="E49" s="17"/>
      <c r="F49" s="17"/>
      <c r="G49" s="78"/>
      <c r="H49" s="78"/>
      <c r="I49" s="78"/>
      <c r="J49" s="78"/>
      <c r="K49" s="78"/>
    </row>
    <row r="50" spans="1:11" ht="27.75" hidden="1" customHeight="1" thickBot="1">
      <c r="A50" s="73"/>
      <c r="B50" s="48"/>
      <c r="C50" s="16"/>
      <c r="D50" s="17"/>
      <c r="E50" s="17"/>
      <c r="F50" s="17"/>
      <c r="G50" s="78"/>
      <c r="H50" s="78"/>
      <c r="I50" s="78"/>
      <c r="J50" s="78"/>
      <c r="K50" s="78"/>
    </row>
    <row r="51" spans="1:11" ht="27.75" hidden="1" customHeight="1" thickBot="1">
      <c r="A51" s="73"/>
      <c r="B51" s="48"/>
      <c r="C51" s="16"/>
      <c r="D51" s="17"/>
      <c r="E51" s="17"/>
      <c r="F51" s="17"/>
      <c r="G51" s="78"/>
      <c r="H51" s="78"/>
      <c r="I51" s="78"/>
      <c r="J51" s="78"/>
      <c r="K51" s="78"/>
    </row>
    <row r="52" spans="1:11" ht="27.75" hidden="1" customHeight="1" thickBot="1">
      <c r="A52" s="73"/>
      <c r="B52" s="48"/>
      <c r="C52" s="16"/>
      <c r="D52" s="17"/>
      <c r="E52" s="17"/>
      <c r="F52" s="17"/>
      <c r="G52" s="78"/>
      <c r="H52" s="78"/>
      <c r="I52" s="78"/>
      <c r="J52" s="78"/>
      <c r="K52" s="78"/>
    </row>
    <row r="53" spans="1:11" ht="27.75" hidden="1" customHeight="1" thickBot="1">
      <c r="A53" s="73"/>
      <c r="B53" s="48"/>
      <c r="C53" s="16"/>
      <c r="D53" s="17"/>
      <c r="E53" s="17"/>
      <c r="F53" s="17"/>
      <c r="G53" s="78"/>
      <c r="H53" s="78"/>
      <c r="I53" s="78"/>
      <c r="J53" s="78"/>
      <c r="K53" s="78"/>
    </row>
    <row r="54" spans="1:11" ht="36.75" customHeight="1">
      <c r="A54" s="23">
        <v>4</v>
      </c>
      <c r="B54" s="134" t="s">
        <v>22</v>
      </c>
      <c r="C54" s="26" t="s">
        <v>59</v>
      </c>
      <c r="D54" s="69" t="s">
        <v>5</v>
      </c>
      <c r="E54" s="147" t="s">
        <v>28</v>
      </c>
      <c r="F54" s="34" t="s">
        <v>4</v>
      </c>
      <c r="G54" s="31">
        <v>120000</v>
      </c>
      <c r="H54" s="31">
        <v>80000</v>
      </c>
      <c r="I54" s="31">
        <v>40000</v>
      </c>
      <c r="J54" s="31">
        <f t="shared" ref="J54:J70" si="5">G54+H54+I54</f>
        <v>240000</v>
      </c>
      <c r="K54" s="155" t="s">
        <v>49</v>
      </c>
    </row>
    <row r="55" spans="1:11" ht="51" customHeight="1">
      <c r="A55" s="93"/>
      <c r="B55" s="135"/>
      <c r="C55" s="27" t="s">
        <v>24</v>
      </c>
      <c r="D55" s="71" t="s">
        <v>5</v>
      </c>
      <c r="E55" s="125"/>
      <c r="F55" s="71" t="s">
        <v>4</v>
      </c>
      <c r="G55" s="31">
        <v>5000</v>
      </c>
      <c r="H55" s="31">
        <v>5000</v>
      </c>
      <c r="I55" s="30">
        <v>5000</v>
      </c>
      <c r="J55" s="30">
        <f t="shared" si="5"/>
        <v>15000</v>
      </c>
      <c r="K55" s="156"/>
    </row>
    <row r="56" spans="1:11" ht="84" customHeight="1">
      <c r="A56" s="93"/>
      <c r="B56" s="135"/>
      <c r="C56" s="25" t="s">
        <v>30</v>
      </c>
      <c r="D56" s="6" t="s">
        <v>5</v>
      </c>
      <c r="E56" s="125"/>
      <c r="F56" s="71" t="s">
        <v>4</v>
      </c>
      <c r="G56" s="39">
        <v>5000</v>
      </c>
      <c r="H56" s="39">
        <v>5000</v>
      </c>
      <c r="I56" s="39">
        <v>5000</v>
      </c>
      <c r="J56" s="39">
        <f t="shared" si="5"/>
        <v>15000</v>
      </c>
      <c r="K56" s="156"/>
    </row>
    <row r="57" spans="1:11" ht="36.75" customHeight="1">
      <c r="A57" s="93"/>
      <c r="B57" s="135"/>
      <c r="C57" s="28" t="s">
        <v>9</v>
      </c>
      <c r="D57" s="67" t="s">
        <v>5</v>
      </c>
      <c r="E57" s="125"/>
      <c r="F57" s="71" t="s">
        <v>4</v>
      </c>
      <c r="G57" s="39">
        <v>1500</v>
      </c>
      <c r="H57" s="41"/>
      <c r="I57" s="41"/>
      <c r="J57" s="41">
        <f t="shared" si="5"/>
        <v>1500</v>
      </c>
      <c r="K57" s="156"/>
    </row>
    <row r="58" spans="1:11" ht="48.75" customHeight="1">
      <c r="A58" s="93"/>
      <c r="B58" s="135"/>
      <c r="C58" s="29" t="s">
        <v>38</v>
      </c>
      <c r="D58" s="71" t="s">
        <v>5</v>
      </c>
      <c r="E58" s="125"/>
      <c r="F58" s="71" t="s">
        <v>4</v>
      </c>
      <c r="G58" s="49">
        <v>1500</v>
      </c>
      <c r="H58" s="41"/>
      <c r="I58" s="41"/>
      <c r="J58" s="41">
        <f t="shared" si="5"/>
        <v>1500</v>
      </c>
      <c r="K58" s="156"/>
    </row>
    <row r="59" spans="1:11" ht="99" customHeight="1">
      <c r="A59" s="93"/>
      <c r="B59" s="135"/>
      <c r="C59" s="23" t="s">
        <v>31</v>
      </c>
      <c r="D59" s="71" t="s">
        <v>5</v>
      </c>
      <c r="E59" s="125"/>
      <c r="F59" s="71" t="s">
        <v>4</v>
      </c>
      <c r="G59" s="39">
        <v>1420</v>
      </c>
      <c r="H59" s="41"/>
      <c r="I59" s="41"/>
      <c r="J59" s="41">
        <f t="shared" si="5"/>
        <v>1420</v>
      </c>
      <c r="K59" s="156"/>
    </row>
    <row r="60" spans="1:11" ht="70.5" customHeight="1">
      <c r="A60" s="93"/>
      <c r="B60" s="135"/>
      <c r="C60" s="23" t="s">
        <v>25</v>
      </c>
      <c r="D60" s="71" t="s">
        <v>5</v>
      </c>
      <c r="E60" s="148"/>
      <c r="F60" s="71" t="s">
        <v>4</v>
      </c>
      <c r="G60" s="39">
        <v>2450</v>
      </c>
      <c r="H60" s="41"/>
      <c r="I60" s="41"/>
      <c r="J60" s="41">
        <f t="shared" si="5"/>
        <v>2450</v>
      </c>
      <c r="K60" s="157"/>
    </row>
    <row r="61" spans="1:11" ht="39" customHeight="1">
      <c r="A61" s="93"/>
      <c r="B61" s="135"/>
      <c r="C61" s="23" t="s">
        <v>60</v>
      </c>
      <c r="D61" s="71" t="s">
        <v>5</v>
      </c>
      <c r="E61" s="145" t="s">
        <v>27</v>
      </c>
      <c r="F61" s="7" t="s">
        <v>3</v>
      </c>
      <c r="G61" s="30">
        <v>30000</v>
      </c>
      <c r="H61" s="31">
        <v>30000</v>
      </c>
      <c r="I61" s="31">
        <v>30000</v>
      </c>
      <c r="J61" s="31">
        <f t="shared" si="5"/>
        <v>90000</v>
      </c>
      <c r="K61" s="164" t="s">
        <v>53</v>
      </c>
    </row>
    <row r="62" spans="1:11" ht="36" customHeight="1">
      <c r="A62" s="93"/>
      <c r="B62" s="135"/>
      <c r="C62" s="23" t="s">
        <v>10</v>
      </c>
      <c r="D62" s="71" t="s">
        <v>5</v>
      </c>
      <c r="E62" s="124"/>
      <c r="F62" s="7" t="s">
        <v>3</v>
      </c>
      <c r="G62" s="42">
        <v>2000</v>
      </c>
      <c r="H62" s="43">
        <v>2000</v>
      </c>
      <c r="I62" s="43">
        <v>2000</v>
      </c>
      <c r="J62" s="43">
        <f t="shared" si="5"/>
        <v>6000</v>
      </c>
      <c r="K62" s="165"/>
    </row>
    <row r="63" spans="1:11" ht="52.5" customHeight="1">
      <c r="A63" s="93"/>
      <c r="B63" s="135"/>
      <c r="C63" s="70" t="s">
        <v>26</v>
      </c>
      <c r="D63" s="71" t="s">
        <v>5</v>
      </c>
      <c r="E63" s="125"/>
      <c r="F63" s="67" t="s">
        <v>3</v>
      </c>
      <c r="G63" s="43">
        <v>14962.672</v>
      </c>
      <c r="H63" s="43">
        <v>5384.9</v>
      </c>
      <c r="I63" s="43"/>
      <c r="J63" s="43">
        <f t="shared" si="5"/>
        <v>20347.572</v>
      </c>
      <c r="K63" s="165"/>
    </row>
    <row r="64" spans="1:11" ht="71.25" customHeight="1">
      <c r="A64" s="93"/>
      <c r="B64" s="135"/>
      <c r="C64" s="70" t="s">
        <v>32</v>
      </c>
      <c r="D64" s="71" t="s">
        <v>5</v>
      </c>
      <c r="E64" s="125"/>
      <c r="F64" s="71" t="s">
        <v>3</v>
      </c>
      <c r="G64" s="30">
        <v>62408.800000000003</v>
      </c>
      <c r="H64" s="50"/>
      <c r="I64" s="50"/>
      <c r="J64" s="30">
        <f t="shared" si="5"/>
        <v>62408.800000000003</v>
      </c>
      <c r="K64" s="165"/>
    </row>
    <row r="65" spans="1:13" ht="132.75" customHeight="1">
      <c r="A65" s="93"/>
      <c r="B65" s="135"/>
      <c r="C65" s="70" t="s">
        <v>63</v>
      </c>
      <c r="D65" s="71" t="s">
        <v>5</v>
      </c>
      <c r="E65" s="125"/>
      <c r="F65" s="7" t="s">
        <v>4</v>
      </c>
      <c r="G65" s="39">
        <v>10520</v>
      </c>
      <c r="H65" s="41">
        <v>13000</v>
      </c>
      <c r="I65" s="41">
        <v>17000</v>
      </c>
      <c r="J65" s="41">
        <f t="shared" si="5"/>
        <v>40520</v>
      </c>
      <c r="K65" s="165"/>
    </row>
    <row r="66" spans="1:13" ht="48" customHeight="1" thickBot="1">
      <c r="A66" s="93"/>
      <c r="B66" s="135"/>
      <c r="C66" s="23" t="s">
        <v>58</v>
      </c>
      <c r="D66" s="67" t="s">
        <v>5</v>
      </c>
      <c r="E66" s="146"/>
      <c r="F66" s="12" t="s">
        <v>3</v>
      </c>
      <c r="G66" s="42">
        <v>14738.84</v>
      </c>
      <c r="H66" s="42"/>
      <c r="I66" s="42"/>
      <c r="J66" s="42">
        <f t="shared" si="5"/>
        <v>14738.84</v>
      </c>
      <c r="K66" s="159"/>
    </row>
    <row r="67" spans="1:13" ht="36" customHeight="1" thickBot="1">
      <c r="A67" s="98"/>
      <c r="B67" s="97" t="s">
        <v>19</v>
      </c>
      <c r="C67" s="152"/>
      <c r="D67" s="153"/>
      <c r="E67" s="154"/>
      <c r="F67" s="13" t="s">
        <v>3</v>
      </c>
      <c r="G67" s="47">
        <f>G54+G55+G56+G57+G58+G59+G60+G61+G63+G64+G65+G66</f>
        <v>269500.31200000003</v>
      </c>
      <c r="H67" s="47">
        <f>H54+H55+H56+H57+H58+H59+H60+H61+H63+H64+H65+H66</f>
        <v>138384.9</v>
      </c>
      <c r="I67" s="47">
        <f>I54+I55+I56+I57+I58+I59+I60+I61+I63+I64+I65+I66</f>
        <v>97000</v>
      </c>
      <c r="J67" s="47">
        <f>G67+H67+I67</f>
        <v>504885.21200000006</v>
      </c>
      <c r="K67" s="10"/>
    </row>
    <row r="68" spans="1:13" ht="84.75" customHeight="1">
      <c r="A68" s="23">
        <v>5</v>
      </c>
      <c r="B68" s="133" t="s">
        <v>34</v>
      </c>
      <c r="C68" s="28" t="s">
        <v>33</v>
      </c>
      <c r="D68" s="6" t="s">
        <v>5</v>
      </c>
      <c r="E68" s="147" t="s">
        <v>35</v>
      </c>
      <c r="F68" s="7" t="s">
        <v>3</v>
      </c>
      <c r="G68" s="51">
        <v>300</v>
      </c>
      <c r="H68" s="52"/>
      <c r="I68" s="52"/>
      <c r="J68" s="51">
        <f t="shared" si="5"/>
        <v>300</v>
      </c>
      <c r="K68" s="158" t="s">
        <v>50</v>
      </c>
    </row>
    <row r="69" spans="1:13" ht="180.75" customHeight="1" thickBot="1">
      <c r="A69" s="93"/>
      <c r="B69" s="133"/>
      <c r="C69" s="24" t="s">
        <v>66</v>
      </c>
      <c r="D69" s="67" t="s">
        <v>5</v>
      </c>
      <c r="E69" s="146"/>
      <c r="F69" s="12" t="s">
        <v>3</v>
      </c>
      <c r="G69" s="53">
        <v>500</v>
      </c>
      <c r="H69" s="54"/>
      <c r="I69" s="54"/>
      <c r="J69" s="54">
        <f t="shared" si="5"/>
        <v>500</v>
      </c>
      <c r="K69" s="159"/>
    </row>
    <row r="70" spans="1:13" ht="40.5" customHeight="1" thickBot="1">
      <c r="A70" s="96"/>
      <c r="B70" s="97" t="s">
        <v>19</v>
      </c>
      <c r="C70" s="95"/>
      <c r="D70" s="91"/>
      <c r="E70" s="92"/>
      <c r="F70" s="20" t="s">
        <v>3</v>
      </c>
      <c r="G70" s="55">
        <f>G68+G69</f>
        <v>800</v>
      </c>
      <c r="H70" s="55">
        <f t="shared" ref="H70" si="6">H68+H69</f>
        <v>0</v>
      </c>
      <c r="I70" s="55">
        <f t="shared" ref="I70" si="7">I68+I69</f>
        <v>0</v>
      </c>
      <c r="J70" s="55">
        <f t="shared" si="5"/>
        <v>800</v>
      </c>
      <c r="K70" s="14"/>
    </row>
    <row r="71" spans="1:13" ht="35.25" customHeight="1">
      <c r="A71" s="93"/>
      <c r="B71" s="133" t="s">
        <v>64</v>
      </c>
      <c r="C71" s="136"/>
      <c r="D71" s="137"/>
      <c r="E71" s="138"/>
      <c r="F71" s="19" t="s">
        <v>19</v>
      </c>
      <c r="G71" s="56">
        <f>G72+G73</f>
        <v>346740.31200000003</v>
      </c>
      <c r="H71" s="56">
        <f t="shared" ref="H71" si="8">H72+H73</f>
        <v>224254.9</v>
      </c>
      <c r="I71" s="56">
        <f t="shared" ref="I71" si="9">I72+I73</f>
        <v>193000</v>
      </c>
      <c r="J71" s="56">
        <f>J72+J73</f>
        <v>763995.21200000006</v>
      </c>
      <c r="K71" s="11"/>
    </row>
    <row r="72" spans="1:13" ht="34.5" customHeight="1">
      <c r="A72" s="93"/>
      <c r="B72" s="133"/>
      <c r="C72" s="139"/>
      <c r="D72" s="140"/>
      <c r="E72" s="141"/>
      <c r="F72" s="8" t="s">
        <v>3</v>
      </c>
      <c r="G72" s="57">
        <f>G22+G32+G36+G67+G70</f>
        <v>346040.31200000003</v>
      </c>
      <c r="H72" s="57">
        <f>H22+H32+H36+H67+H70</f>
        <v>223454.9</v>
      </c>
      <c r="I72" s="57">
        <f>I22+I32+I36+I67+I70</f>
        <v>192100</v>
      </c>
      <c r="J72" s="57">
        <f>G72+H72+I72</f>
        <v>761595.21200000006</v>
      </c>
      <c r="K72" s="2"/>
    </row>
    <row r="73" spans="1:13" ht="50.25" customHeight="1" thickBot="1">
      <c r="A73" s="94"/>
      <c r="B73" s="151"/>
      <c r="C73" s="142"/>
      <c r="D73" s="143"/>
      <c r="E73" s="144"/>
      <c r="F73" s="18" t="s">
        <v>55</v>
      </c>
      <c r="G73" s="58">
        <f>G23+G33</f>
        <v>700</v>
      </c>
      <c r="H73" s="58">
        <f t="shared" ref="H73" si="10">H23+H33</f>
        <v>800</v>
      </c>
      <c r="I73" s="58">
        <f t="shared" ref="I73" si="11">I23+I33</f>
        <v>900</v>
      </c>
      <c r="J73" s="58">
        <f>G73+H73+I73</f>
        <v>2400</v>
      </c>
      <c r="K73" s="15"/>
    </row>
    <row r="74" spans="1:13" ht="12" customHeight="1">
      <c r="A74" s="1"/>
    </row>
    <row r="75" spans="1:13" ht="7.5" customHeight="1">
      <c r="A75" s="1"/>
    </row>
    <row r="76" spans="1:13" ht="112.5" customHeight="1">
      <c r="A76" s="1"/>
      <c r="B76" s="118" t="s">
        <v>61</v>
      </c>
      <c r="C76" s="118"/>
      <c r="D76" s="118"/>
      <c r="E76" s="118"/>
      <c r="F76" s="118"/>
      <c r="G76" s="89"/>
      <c r="H76" s="89"/>
      <c r="I76" s="117" t="s">
        <v>62</v>
      </c>
      <c r="J76" s="117"/>
      <c r="K76" s="117"/>
    </row>
    <row r="77" spans="1:13" ht="30.75" customHeight="1">
      <c r="A77" s="3"/>
      <c r="B77" s="75"/>
      <c r="C77" s="75"/>
      <c r="D77" s="75"/>
      <c r="E77" s="76"/>
      <c r="F77" s="76" t="s">
        <v>15</v>
      </c>
      <c r="G77" s="131" t="s">
        <v>54</v>
      </c>
      <c r="H77" s="132"/>
      <c r="I77" s="132"/>
      <c r="J77" s="132"/>
      <c r="K77" s="132"/>
      <c r="L77" s="132"/>
      <c r="M77" s="132"/>
    </row>
    <row r="78" spans="1:13" ht="18.75">
      <c r="B78" s="3"/>
    </row>
    <row r="79" spans="1:13" ht="18.75">
      <c r="B79" s="3"/>
    </row>
    <row r="81" spans="2:6" ht="18.75">
      <c r="B81" s="4"/>
      <c r="C81" s="4"/>
      <c r="D81" s="4"/>
      <c r="E81" s="4"/>
      <c r="F81" s="4"/>
    </row>
    <row r="82" spans="2:6" ht="18.75">
      <c r="B82" s="4"/>
      <c r="C82" s="4"/>
      <c r="D82" s="4"/>
      <c r="E82" s="4"/>
      <c r="F82" s="4"/>
    </row>
    <row r="83" spans="2:6" ht="18.75">
      <c r="B83" s="4"/>
      <c r="C83" s="4"/>
      <c r="D83" s="4"/>
      <c r="E83" s="4"/>
      <c r="F83" s="4"/>
    </row>
    <row r="84" spans="2:6" ht="18.75">
      <c r="B84" s="4"/>
      <c r="C84" s="4"/>
      <c r="D84" s="4"/>
      <c r="E84" s="4"/>
      <c r="F84" s="4"/>
    </row>
    <row r="85" spans="2:6" ht="18.75">
      <c r="B85" s="4"/>
      <c r="C85" s="4"/>
      <c r="D85" s="4"/>
      <c r="E85" s="4"/>
      <c r="F85" s="4"/>
    </row>
  </sheetData>
  <mergeCells count="41">
    <mergeCell ref="G77:M77"/>
    <mergeCell ref="B68:B69"/>
    <mergeCell ref="B54:B66"/>
    <mergeCell ref="C71:E73"/>
    <mergeCell ref="E61:E66"/>
    <mergeCell ref="E68:E69"/>
    <mergeCell ref="E54:E60"/>
    <mergeCell ref="B71:B73"/>
    <mergeCell ref="C67:E67"/>
    <mergeCell ref="K54:K60"/>
    <mergeCell ref="K68:K69"/>
    <mergeCell ref="K61:K66"/>
    <mergeCell ref="I76:K76"/>
    <mergeCell ref="B76:F76"/>
    <mergeCell ref="F6:F9"/>
    <mergeCell ref="B16:B21"/>
    <mergeCell ref="B24:B31"/>
    <mergeCell ref="E24:E31"/>
    <mergeCell ref="I8:I9"/>
    <mergeCell ref="K16:K36"/>
    <mergeCell ref="H8:H9"/>
    <mergeCell ref="J8:J9"/>
    <mergeCell ref="G6:J7"/>
    <mergeCell ref="B6:B9"/>
    <mergeCell ref="C6:C9"/>
    <mergeCell ref="E34:E35"/>
    <mergeCell ref="B34:B35"/>
    <mergeCell ref="E6:E9"/>
    <mergeCell ref="I1:M1"/>
    <mergeCell ref="A22:E23"/>
    <mergeCell ref="A32:E33"/>
    <mergeCell ref="A36:E36"/>
    <mergeCell ref="G38:L39"/>
    <mergeCell ref="A3:K4"/>
    <mergeCell ref="A6:A9"/>
    <mergeCell ref="G8:G9"/>
    <mergeCell ref="K6:K9"/>
    <mergeCell ref="D6:D9"/>
    <mergeCell ref="C18:C19"/>
    <mergeCell ref="D18:D19"/>
    <mergeCell ref="E16:E21"/>
  </mergeCells>
  <phoneticPr fontId="1" type="noConversion"/>
  <pageMargins left="1.1811023622047245" right="0.39370078740157483" top="0.74803149606299213" bottom="0.74803149606299213" header="0.31496062992125984" footer="0.31496062992125984"/>
  <pageSetup paperSize="9" scale="48" orientation="portrait" r:id="rId1"/>
  <headerFooter alignWithMargins="0"/>
  <rowBreaks count="1" manualBreakCount="1">
    <brk id="36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MoBIL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zagalny3371</cp:lastModifiedBy>
  <cp:lastPrinted>2017-02-21T13:45:16Z</cp:lastPrinted>
  <dcterms:created xsi:type="dcterms:W3CDTF">2015-09-18T08:05:20Z</dcterms:created>
  <dcterms:modified xsi:type="dcterms:W3CDTF">2017-03-02T09:47:52Z</dcterms:modified>
</cp:coreProperties>
</file>