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15480" windowHeight="1164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Лист1!$A$3:$L$86</definedName>
  </definedNames>
  <calcPr calcId="124519"/>
</workbook>
</file>

<file path=xl/calcChain.xml><?xml version="1.0" encoding="utf-8"?>
<calcChain xmlns="http://schemas.openxmlformats.org/spreadsheetml/2006/main">
  <c r="I80" i="1"/>
  <c r="H80"/>
  <c r="G80"/>
  <c r="J79"/>
  <c r="J80" s="1"/>
  <c r="G30" l="1"/>
  <c r="J29"/>
  <c r="G32"/>
  <c r="H30" l="1"/>
  <c r="J28" l="1"/>
  <c r="G84"/>
  <c r="G31"/>
  <c r="J32" l="1"/>
  <c r="J84" s="1"/>
  <c r="I44"/>
  <c r="G43"/>
  <c r="I30"/>
  <c r="H43" l="1"/>
  <c r="I43"/>
  <c r="I75" l="1"/>
  <c r="H75"/>
  <c r="G75"/>
  <c r="J75" l="1"/>
  <c r="J38"/>
  <c r="J77" l="1"/>
  <c r="J76"/>
  <c r="J74"/>
  <c r="J73"/>
  <c r="J70"/>
  <c r="J69"/>
  <c r="J68"/>
  <c r="J67"/>
  <c r="J66"/>
  <c r="J65"/>
  <c r="J64"/>
  <c r="J63"/>
  <c r="J62"/>
  <c r="J61"/>
  <c r="J60"/>
  <c r="J46"/>
  <c r="J45"/>
  <c r="J42"/>
  <c r="J41"/>
  <c r="J40"/>
  <c r="J39"/>
  <c r="J35"/>
  <c r="J34"/>
  <c r="J33"/>
  <c r="J27"/>
  <c r="J26"/>
  <c r="J25"/>
  <c r="J24"/>
  <c r="J23"/>
  <c r="J22"/>
  <c r="I78"/>
  <c r="I47"/>
  <c r="I31"/>
  <c r="I82" l="1"/>
  <c r="J30"/>
  <c r="J43"/>
  <c r="I83"/>
  <c r="H78"/>
  <c r="G78"/>
  <c r="H31"/>
  <c r="I81" l="1"/>
  <c r="J31"/>
  <c r="J78"/>
  <c r="H47" l="1"/>
  <c r="H82" s="1"/>
  <c r="G47"/>
  <c r="G82" s="1"/>
  <c r="H44"/>
  <c r="H83" s="1"/>
  <c r="G44"/>
  <c r="H81" l="1"/>
  <c r="J44"/>
  <c r="G83"/>
  <c r="J83" s="1"/>
  <c r="J47"/>
  <c r="J82" s="1"/>
  <c r="J81" l="1"/>
  <c r="G81"/>
</calcChain>
</file>

<file path=xl/sharedStrings.xml><?xml version="1.0" encoding="utf-8"?>
<sst xmlns="http://schemas.openxmlformats.org/spreadsheetml/2006/main" count="162" uniqueCount="78">
  <si>
    <t>Назва напряму діяльності (пріоритетні завдання) </t>
  </si>
  <si>
    <t>Перелік заходів програми </t>
  </si>
  <si>
    <t>Виконавці </t>
  </si>
  <si>
    <t>Міський бюджет</t>
  </si>
  <si>
    <t xml:space="preserve">Міський бюджет </t>
  </si>
  <si>
    <t>2017-2019</t>
  </si>
  <si>
    <t>2. Комунальне майно</t>
  </si>
  <si>
    <t>2017 рік</t>
  </si>
  <si>
    <t xml:space="preserve">2018 рік </t>
  </si>
  <si>
    <t>2019 рік</t>
  </si>
  <si>
    <t xml:space="preserve">   </t>
  </si>
  <si>
    <t>Управління благоустрою та житлової політики виконкому Криворізької міської ради</t>
  </si>
  <si>
    <t>№ з/п</t>
  </si>
  <si>
    <t>Джерела фінансу -вання </t>
  </si>
  <si>
    <t>Усього</t>
  </si>
  <si>
    <t>1. Утримання, ремонт, рекон-струкція жит-лового фонду</t>
  </si>
  <si>
    <t>3. Санітарна очистка міста</t>
  </si>
  <si>
    <t>4. Підтримка  комунальних підприємств, надавачів пос-луг з теплопос-тачання, водо-постачання та водовідведення</t>
  </si>
  <si>
    <t>Управління благоустрою та житлової політики виконкому Криворізької міської ради-головний розпорядник, комунальне підприємство "Кривбасво-доканал"-одержувач коштів</t>
  </si>
  <si>
    <t>Управління благоустрою та житлової політики виконкому Криворізької міської ради-головний           розпорядник, комунальне підприємство теплових мереж "Кри-воріжтепло-мережа"-одержувач коштів</t>
  </si>
  <si>
    <t xml:space="preserve">               </t>
  </si>
  <si>
    <t>Управління благоустрою та житлової політики виконкому Криворізької міської ради-головний розпорядник, комунальний заклад "Дитя-чий оздоров-чий табір  "Корчагінець"-одержувач коштів</t>
  </si>
  <si>
    <t xml:space="preserve"> </t>
  </si>
  <si>
    <t>Орієнтовні обсяги потреби в фінансуванні (вартість),  тис. гривень, у тому числі:</t>
  </si>
  <si>
    <t>Очікуваний результат </t>
  </si>
  <si>
    <t xml:space="preserve">Строк, роки </t>
  </si>
  <si>
    <t>Економія теплової та електричної енергії, природ-ного газу, покра-щення якості ви-конання робіт на системі тепло- постачання</t>
  </si>
  <si>
    <t xml:space="preserve"> Гарантування    умов   безпечного та комфортного проживання насе-лення. Надання  об’єднанням спів-власників багато-квартирного бу-динку передба-ченої чинним за-конодавством Ук-раїни технічної та/ або іншої доку-ментації на житло-ві будинки. Без-печне  користу-вання   ліфтами  мешканцями ба-гатоквартирних будинків, їх на-лежна технічна експлуатація та безперебійна ро-бота. Подовження   терміну експлуа-тації ліфтів. Покращення еко-логічної ситуації в місті (санітарне очищення). Замі-на старих табли-чок з назвами то-понімів на будин-ках на нові. Під-вищення рівня на-дання населенню житлово-кому-нальних послуг відповідно до вимог національ-них стандартів, гармонізованих з міжнародними або регіональними
</t>
  </si>
  <si>
    <t>Покращення якості надання послуг з водопос-тачання та водо-відведення. Зни-ження травма-тизму населення, запобігання не-щасним випадкам. Економія енергоресурсів</t>
  </si>
  <si>
    <t xml:space="preserve">                                          </t>
  </si>
  <si>
    <t>Власні надход-ження</t>
  </si>
  <si>
    <t>Секретар міської ради</t>
  </si>
  <si>
    <t xml:space="preserve">      С.Маляренко</t>
  </si>
  <si>
    <t>Усього за Програмою, у тому числі</t>
  </si>
  <si>
    <t>Власні надхо-дження</t>
  </si>
  <si>
    <t>Субвенція з обласного бюджету бюджетам міст, райо-нів та об’єд-нанням тери-торіальних громад на виконання доручень виборців депутатами обласної ради у 2017 році</t>
  </si>
  <si>
    <t xml:space="preserve">                                         Продовження додатка 2</t>
  </si>
  <si>
    <r>
      <t xml:space="preserve">                                </t>
    </r>
    <r>
      <rPr>
        <i/>
        <sz val="18"/>
        <color indexed="8"/>
        <rFont val="Times New Roman"/>
        <family val="1"/>
        <charset val="204"/>
      </rPr>
      <t xml:space="preserve">  Продовження додатка 2</t>
    </r>
  </si>
  <si>
    <r>
      <t>Перелік завдань і заходів  Програми розвитку та утримання житлово-комунального господарства міста на період 2017</t>
    </r>
    <r>
      <rPr>
        <b/>
        <sz val="24"/>
        <color indexed="8"/>
        <rFont val="Times New Roman"/>
        <family val="1"/>
        <charset val="204"/>
      </rPr>
      <t>–</t>
    </r>
    <r>
      <rPr>
        <b/>
        <i/>
        <sz val="24"/>
        <color indexed="8"/>
        <rFont val="Times New Roman"/>
        <family val="1"/>
        <charset val="204"/>
      </rPr>
      <t xml:space="preserve"> 2019 років</t>
    </r>
  </si>
  <si>
    <t>1.1. Капітальний ремонт ліфтів</t>
  </si>
  <si>
    <t>1.2. Експертне обсте-ження ліфтів</t>
  </si>
  <si>
    <t>1.3. Капітальний, по-точний ремонт та ре- конструкція житлового фонду</t>
  </si>
  <si>
    <t>1.4. Охорона об'єктів житлового фонду</t>
  </si>
  <si>
    <t>1.5. Придбання та вста-новлення аншлагів</t>
  </si>
  <si>
    <t>1.6. Заходи з енерго-ефективності та енер-гозбереження в житло-вому фонді (поточний ремонт житлових будинків)</t>
  </si>
  <si>
    <t>2.1. Оформлення вис-новку спеціалізованої організації про немож-ливість подальшої екс-плуатації  основних за- собів та необоротних активів</t>
  </si>
  <si>
    <t xml:space="preserve">2.2. Інвентаризація, тех-нічна інвентаризація, оцінка об'єктів нерухо-мого майна </t>
  </si>
  <si>
    <t>2.3. Виготовлення технічної та іншої документації на об'єкти житлового  фонду</t>
  </si>
  <si>
    <t>2.4. Знесення (розби-рання) об'єктів нерухо-мого майна</t>
  </si>
  <si>
    <t>2.5. Сплата  земельного податку</t>
  </si>
  <si>
    <t>2.6. Судові витрати та оголошення за судовими справами</t>
  </si>
  <si>
    <t>2.7. Висвітлення діяль-ності управління благо-устрою та житлової по-літики виконкому Кри-ворізької міської ради в засобах масової інфор-мації</t>
  </si>
  <si>
    <t>2.8. Реєстрація та пере-реєстрація автотранс-порту (узяття на облік та зняття з нього)</t>
  </si>
  <si>
    <t>3.1. Оформлення права користування земель-ними ділянками під по-лігонами звалищ сміття міста</t>
  </si>
  <si>
    <t>3.2. Ліквідація стихійних звалищ</t>
  </si>
  <si>
    <t>4.1. Оплата за енерго-носії</t>
  </si>
  <si>
    <t>4.2. Придбання теплоізо-ляційних матеріалів</t>
  </si>
  <si>
    <t>4.3. Придбання блочних автоматизованих паль-ників з частотними пе-ретворювачами</t>
  </si>
  <si>
    <t>4.4. Реконструкція схеми теплопостачання</t>
  </si>
  <si>
    <t>4.5. Демонтаж димової труби котельні "Прорізна, 87"</t>
  </si>
  <si>
    <t>4.6. Поповнення статут-ного  капіталу  на  прид-бання   обладнання   і предметів довгостро-кового користування</t>
  </si>
  <si>
    <t>4.7. Поповнення статут-ного капіталу на прид-бання спецтехніки та об-ладнання</t>
  </si>
  <si>
    <t>4.8. Оплата за енерго-носії</t>
  </si>
  <si>
    <t>4.9. Придбання кришок люків</t>
  </si>
  <si>
    <t>4.10. Послуги щодо фі-нансового лізингу на придбання спецтехніки</t>
  </si>
  <si>
    <t>4.11.  Капітальний  ре-монт мереж водопос-тачання та водовідве-дення</t>
  </si>
  <si>
    <t>4.12. Придбання мате-ріалів, обладнання (устаткування) для виконання капітальних ремонтів мереж та споруд водопостачання та водовідведення</t>
  </si>
  <si>
    <t>4.13.  Придбання  спец-техніки  та  спецоблад-нання</t>
  </si>
  <si>
    <t>5.1. Поповнення статут-ного капіталу на прид-бання  обладнання   і предметів довгостро-кового користування</t>
  </si>
  <si>
    <r>
      <t>5.2. Інші  заходи, пов</t>
    </r>
    <r>
      <rPr>
        <sz val="12"/>
        <color indexed="8"/>
        <rFont val="Calibri"/>
        <family val="2"/>
        <charset val="204"/>
      </rPr>
      <t>'</t>
    </r>
    <r>
      <rPr>
        <sz val="12"/>
        <color indexed="8"/>
        <rFont val="Times New Roman"/>
        <family val="1"/>
        <charset val="204"/>
      </rPr>
      <t>язані з економічною діяльністю закладу</t>
    </r>
  </si>
  <si>
    <t>Додаток  2                                      до рішення міської ради</t>
  </si>
  <si>
    <r>
      <t>6.1. Заходи, пов</t>
    </r>
    <r>
      <rPr>
        <sz val="12"/>
        <rFont val="Calibri"/>
        <family val="2"/>
        <charset val="204"/>
      </rPr>
      <t>´</t>
    </r>
    <r>
      <rPr>
        <sz val="12"/>
        <rFont val="Times New Roman"/>
        <family val="1"/>
        <charset val="204"/>
      </rPr>
      <t>язані з залученням кредитних ресурсів на впроваджен-ня проектів з енерго-ефективності</t>
    </r>
  </si>
  <si>
    <t xml:space="preserve">Забезпечення умов для оздоровлення дітей та стабільної роботи комунального закладу "Дитячий оздоровчий табір  "Корчагінець" </t>
  </si>
  <si>
    <r>
      <t>6. Заходи,  пов</t>
    </r>
    <r>
      <rPr>
        <b/>
        <sz val="12"/>
        <rFont val="Calibri"/>
        <family val="2"/>
        <charset val="204"/>
      </rPr>
      <t>’</t>
    </r>
    <r>
      <rPr>
        <b/>
        <i/>
        <sz val="12"/>
        <rFont val="Times New Roman"/>
        <family val="1"/>
        <charset val="204"/>
      </rPr>
      <t>язані з еко-номічною дія-льністю кому-нального  підприємства "Кривбастепло-енерго"</t>
    </r>
  </si>
  <si>
    <r>
      <t>5. Заходи,  пов</t>
    </r>
    <r>
      <rPr>
        <b/>
        <sz val="12"/>
        <rFont val="Calibri"/>
        <family val="2"/>
        <charset val="204"/>
      </rPr>
      <t>’</t>
    </r>
    <r>
      <rPr>
        <b/>
        <i/>
        <sz val="12"/>
        <rFont val="Times New Roman"/>
        <family val="1"/>
        <charset val="204"/>
      </rPr>
      <t>язані з еко-номічною дія-льністю кому-нального   зак-ладу   "Дитя-чий оздоровчий табір"Корчагі-нець"</t>
    </r>
  </si>
  <si>
    <t>Управління благоустрою та житлової політики виконкому Криворізької міської ради-головний розпорядник, комунальне підприємство "Кривбастеп-лоенерго"-одержувач коштів</t>
  </si>
  <si>
    <t>Реалізація програм пріоритетних інвестицій для підвищення енергоефективності громадських будівель</t>
  </si>
  <si>
    <t>26.04.2017 №1597</t>
  </si>
</sst>
</file>

<file path=xl/styles.xml><?xml version="1.0" encoding="utf-8"?>
<styleSheet xmlns="http://schemas.openxmlformats.org/spreadsheetml/2006/main">
  <fonts count="34">
    <font>
      <sz val="10"/>
      <name val="Arial Cyr"/>
      <charset val="204"/>
    </font>
    <font>
      <sz val="8"/>
      <name val="Arial Cyr"/>
      <charset val="204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0"/>
      <name val="Arial Cyr"/>
      <charset val="204"/>
    </font>
    <font>
      <sz val="12"/>
      <color indexed="8"/>
      <name val="Calibri"/>
      <family val="2"/>
      <charset val="204"/>
    </font>
    <font>
      <b/>
      <i/>
      <sz val="12"/>
      <name val="Times New Roman"/>
      <family val="1"/>
      <charset val="204"/>
    </font>
    <font>
      <sz val="12"/>
      <name val="Arial Cyr"/>
      <charset val="204"/>
    </font>
    <font>
      <b/>
      <i/>
      <sz val="12"/>
      <name val="Arial Cyr"/>
      <charset val="204"/>
    </font>
    <font>
      <b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i/>
      <sz val="12"/>
      <name val="Times New Roman"/>
      <family val="1"/>
      <charset val="204"/>
    </font>
    <font>
      <sz val="16"/>
      <name val="Times New Roman"/>
      <family val="1"/>
      <charset val="204"/>
    </font>
    <font>
      <i/>
      <sz val="18"/>
      <color indexed="8"/>
      <name val="Times New Roman"/>
      <family val="1"/>
      <charset val="204"/>
    </font>
    <font>
      <sz val="22"/>
      <name val="Arial Cyr"/>
      <charset val="204"/>
    </font>
    <font>
      <i/>
      <sz val="22"/>
      <name val="Times New Roman"/>
      <family val="1"/>
      <charset val="204"/>
    </font>
    <font>
      <b/>
      <sz val="12"/>
      <name val="Calibri"/>
      <family val="2"/>
      <charset val="204"/>
    </font>
    <font>
      <b/>
      <i/>
      <sz val="26"/>
      <color indexed="8"/>
      <name val="Times New Roman"/>
      <family val="1"/>
      <charset val="204"/>
    </font>
    <font>
      <b/>
      <i/>
      <sz val="26"/>
      <name val="Arial Cyr"/>
      <charset val="204"/>
    </font>
    <font>
      <b/>
      <i/>
      <sz val="26"/>
      <name val="Times New Roman"/>
      <family val="1"/>
      <charset val="204"/>
    </font>
    <font>
      <sz val="26"/>
      <name val="Arial Cyr"/>
      <charset val="204"/>
    </font>
    <font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i/>
      <sz val="24"/>
      <name val="Times New Roman"/>
      <family val="1"/>
      <charset val="204"/>
    </font>
    <font>
      <b/>
      <i/>
      <sz val="24"/>
      <color indexed="8"/>
      <name val="Times New Roman"/>
      <family val="1"/>
      <charset val="204"/>
    </font>
    <font>
      <b/>
      <sz val="24"/>
      <color indexed="8"/>
      <name val="Times New Roman"/>
      <family val="1"/>
      <charset val="204"/>
    </font>
    <font>
      <b/>
      <i/>
      <sz val="12"/>
      <color indexed="8"/>
      <name val="Times New Roman"/>
      <family val="1"/>
      <charset val="204"/>
    </font>
    <font>
      <sz val="24"/>
      <name val="Arial Cyr"/>
      <charset val="204"/>
    </font>
    <font>
      <b/>
      <i/>
      <sz val="24"/>
      <name val="Times New Roman"/>
      <family val="1"/>
      <charset val="204"/>
    </font>
    <font>
      <sz val="12"/>
      <name val="Calibri"/>
      <family val="2"/>
      <charset val="204"/>
    </font>
    <font>
      <i/>
      <sz val="16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194">
    <xf numFmtId="0" fontId="0" fillId="0" borderId="0" xfId="0"/>
    <xf numFmtId="0" fontId="6" fillId="0" borderId="0" xfId="0" applyFont="1" applyAlignment="1">
      <alignment horizontal="justify"/>
    </xf>
    <xf numFmtId="0" fontId="6" fillId="0" borderId="0" xfId="0" applyFont="1" applyAlignment="1"/>
    <xf numFmtId="0" fontId="2" fillId="0" borderId="0" xfId="0" applyFont="1"/>
    <xf numFmtId="0" fontId="3" fillId="0" borderId="2" xfId="1" applyFont="1" applyFill="1" applyBorder="1" applyAlignment="1">
      <alignment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2" xfId="0" applyFont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3" fillId="0" borderId="4" xfId="1" applyFont="1" applyFill="1" applyBorder="1" applyAlignment="1">
      <alignment vertical="top" wrapText="1"/>
    </xf>
    <xf numFmtId="0" fontId="3" fillId="0" borderId="4" xfId="0" applyFont="1" applyBorder="1" applyAlignment="1">
      <alignment vertical="top" wrapText="1"/>
    </xf>
    <xf numFmtId="0" fontId="3" fillId="0" borderId="0" xfId="1" applyFont="1" applyFill="1" applyBorder="1" applyAlignment="1">
      <alignment vertical="top" wrapText="1"/>
    </xf>
    <xf numFmtId="0" fontId="3" fillId="0" borderId="0" xfId="0" applyFont="1" applyBorder="1" applyAlignment="1">
      <alignment horizontal="center" vertical="top" wrapText="1"/>
    </xf>
    <xf numFmtId="16" fontId="3" fillId="0" borderId="1" xfId="0" applyNumberFormat="1" applyFont="1" applyBorder="1" applyAlignment="1">
      <alignment horizontal="left" vertical="top" wrapText="1"/>
    </xf>
    <xf numFmtId="49" fontId="3" fillId="0" borderId="4" xfId="0" applyNumberFormat="1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top" wrapText="1"/>
    </xf>
    <xf numFmtId="4" fontId="5" fillId="0" borderId="1" xfId="0" applyNumberFormat="1" applyFont="1" applyBorder="1" applyAlignment="1">
      <alignment horizontal="center" vertical="top" wrapText="1"/>
    </xf>
    <xf numFmtId="4" fontId="3" fillId="0" borderId="1" xfId="0" applyNumberFormat="1" applyFont="1" applyBorder="1" applyAlignment="1">
      <alignment horizontal="center" vertical="top" wrapText="1"/>
    </xf>
    <xf numFmtId="4" fontId="3" fillId="2" borderId="4" xfId="0" applyNumberFormat="1" applyFont="1" applyFill="1" applyBorder="1" applyAlignment="1">
      <alignment horizontal="center" vertical="top" wrapText="1"/>
    </xf>
    <xf numFmtId="4" fontId="3" fillId="2" borderId="8" xfId="0" applyNumberFormat="1" applyFont="1" applyFill="1" applyBorder="1" applyAlignment="1">
      <alignment horizontal="center" vertical="top" wrapText="1"/>
    </xf>
    <xf numFmtId="4" fontId="5" fillId="0" borderId="2" xfId="0" applyNumberFormat="1" applyFont="1" applyBorder="1" applyAlignment="1">
      <alignment horizontal="center" vertical="top" wrapText="1"/>
    </xf>
    <xf numFmtId="4" fontId="5" fillId="0" borderId="7" xfId="0" applyNumberFormat="1" applyFont="1" applyBorder="1" applyAlignment="1">
      <alignment horizontal="center" vertical="top" wrapText="1"/>
    </xf>
    <xf numFmtId="4" fontId="3" fillId="0" borderId="2" xfId="0" applyNumberFormat="1" applyFont="1" applyBorder="1" applyAlignment="1">
      <alignment horizontal="center" vertical="top" wrapText="1"/>
    </xf>
    <xf numFmtId="4" fontId="5" fillId="0" borderId="4" xfId="0" applyNumberFormat="1" applyFont="1" applyBorder="1" applyAlignment="1">
      <alignment horizontal="center" vertical="top" wrapText="1"/>
    </xf>
    <xf numFmtId="4" fontId="3" fillId="0" borderId="4" xfId="0" applyNumberFormat="1" applyFont="1" applyBorder="1" applyAlignment="1">
      <alignment horizontal="center" vertical="top" wrapText="1"/>
    </xf>
    <xf numFmtId="0" fontId="4" fillId="0" borderId="0" xfId="0" applyFont="1" applyBorder="1" applyAlignment="1">
      <alignment horizontal="justify" vertical="top" wrapText="1"/>
    </xf>
    <xf numFmtId="4" fontId="5" fillId="0" borderId="2" xfId="0" applyNumberFormat="1" applyFont="1" applyFill="1" applyBorder="1" applyAlignment="1">
      <alignment horizontal="center" vertical="top" wrapText="1"/>
    </xf>
    <xf numFmtId="4" fontId="12" fillId="0" borderId="1" xfId="0" applyNumberFormat="1" applyFont="1" applyBorder="1" applyAlignment="1">
      <alignment horizontal="center" vertical="center" wrapText="1"/>
    </xf>
    <xf numFmtId="0" fontId="15" fillId="0" borderId="0" xfId="0" applyFont="1" applyAlignment="1">
      <alignment horizontal="center" wrapText="1"/>
    </xf>
    <xf numFmtId="0" fontId="18" fillId="0" borderId="0" xfId="0" applyFont="1"/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3" fillId="0" borderId="2" xfId="1" applyFont="1" applyFill="1" applyBorder="1" applyAlignment="1">
      <alignment horizontal="left" vertical="top" wrapText="1"/>
    </xf>
    <xf numFmtId="3" fontId="3" fillId="0" borderId="1" xfId="1" applyNumberFormat="1" applyFont="1" applyFill="1" applyBorder="1" applyAlignment="1">
      <alignment horizontal="left" vertical="top" wrapText="1"/>
    </xf>
    <xf numFmtId="0" fontId="3" fillId="0" borderId="1" xfId="1" applyFont="1" applyFill="1" applyBorder="1" applyAlignment="1">
      <alignment horizontal="left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0" fillId="0" borderId="0" xfId="0" applyBorder="1" applyAlignment="1">
      <alignment horizontal="center" vertical="top" wrapText="1"/>
    </xf>
    <xf numFmtId="0" fontId="20" fillId="0" borderId="0" xfId="0" applyFont="1" applyAlignment="1"/>
    <xf numFmtId="0" fontId="21" fillId="0" borderId="0" xfId="0" applyFont="1"/>
    <xf numFmtId="0" fontId="13" fillId="0" borderId="1" xfId="0" applyFont="1" applyBorder="1" applyAlignment="1">
      <alignment horizontal="center" vertical="top" wrapText="1"/>
    </xf>
    <xf numFmtId="0" fontId="0" fillId="0" borderId="10" xfId="0" applyBorder="1" applyAlignment="1">
      <alignment horizontal="right"/>
    </xf>
    <xf numFmtId="0" fontId="14" fillId="0" borderId="1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top" wrapText="1"/>
    </xf>
    <xf numFmtId="0" fontId="13" fillId="0" borderId="4" xfId="0" applyFont="1" applyBorder="1" applyAlignment="1">
      <alignment horizontal="center" vertical="top" wrapText="1"/>
    </xf>
    <xf numFmtId="0" fontId="13" fillId="0" borderId="3" xfId="0" applyFont="1" applyBorder="1" applyAlignment="1">
      <alignment horizontal="center" vertical="top" wrapText="1"/>
    </xf>
    <xf numFmtId="0" fontId="24" fillId="0" borderId="1" xfId="0" applyFont="1" applyBorder="1" applyAlignment="1">
      <alignment horizontal="center" vertical="top" wrapText="1"/>
    </xf>
    <xf numFmtId="0" fontId="25" fillId="0" borderId="1" xfId="0" applyFont="1" applyBorder="1" applyAlignment="1">
      <alignment horizontal="center" vertical="top" wrapText="1"/>
    </xf>
    <xf numFmtId="0" fontId="0" fillId="0" borderId="0" xfId="0" applyBorder="1"/>
    <xf numFmtId="0" fontId="0" fillId="0" borderId="5" xfId="0" applyBorder="1" applyAlignment="1">
      <alignment vertical="top" wrapText="1"/>
    </xf>
    <xf numFmtId="4" fontId="4" fillId="0" borderId="4" xfId="0" applyNumberFormat="1" applyFont="1" applyBorder="1" applyAlignment="1">
      <alignment horizontal="center" vertical="top" wrapText="1"/>
    </xf>
    <xf numFmtId="4" fontId="4" fillId="0" borderId="8" xfId="0" applyNumberFormat="1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0" fontId="25" fillId="0" borderId="4" xfId="0" applyFont="1" applyBorder="1" applyAlignment="1">
      <alignment horizontal="center" wrapText="1"/>
    </xf>
    <xf numFmtId="3" fontId="3" fillId="0" borderId="2" xfId="1" applyNumberFormat="1" applyFont="1" applyFill="1" applyBorder="1" applyAlignment="1">
      <alignment horizontal="left" vertical="top" wrapText="1"/>
    </xf>
    <xf numFmtId="0" fontId="9" fillId="0" borderId="5" xfId="0" applyFont="1" applyBorder="1" applyAlignment="1">
      <alignment vertical="top" wrapText="1"/>
    </xf>
    <xf numFmtId="0" fontId="11" fillId="0" borderId="5" xfId="0" applyFont="1" applyBorder="1" applyAlignment="1">
      <alignment vertical="top" wrapText="1"/>
    </xf>
    <xf numFmtId="0" fontId="3" fillId="0" borderId="5" xfId="0" applyFont="1" applyBorder="1" applyAlignment="1">
      <alignment vertical="top" wrapText="1"/>
    </xf>
    <xf numFmtId="0" fontId="10" fillId="0" borderId="5" xfId="0" applyFont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0" fillId="0" borderId="11" xfId="0" applyBorder="1" applyAlignment="1">
      <alignment vertical="top" wrapText="1"/>
    </xf>
    <xf numFmtId="3" fontId="3" fillId="0" borderId="10" xfId="1" applyNumberFormat="1" applyFont="1" applyFill="1" applyBorder="1" applyAlignment="1">
      <alignment horizontal="left" vertical="top" wrapText="1"/>
    </xf>
    <xf numFmtId="0" fontId="3" fillId="0" borderId="10" xfId="0" applyFont="1" applyBorder="1" applyAlignment="1">
      <alignment horizontal="center" vertical="top" wrapText="1"/>
    </xf>
    <xf numFmtId="0" fontId="3" fillId="0" borderId="10" xfId="0" applyFont="1" applyBorder="1" applyAlignment="1">
      <alignment vertical="top" wrapText="1"/>
    </xf>
    <xf numFmtId="0" fontId="0" fillId="0" borderId="2" xfId="0" applyBorder="1" applyAlignment="1">
      <alignment vertical="top" wrapText="1"/>
    </xf>
    <xf numFmtId="0" fontId="10" fillId="0" borderId="9" xfId="0" applyFont="1" applyBorder="1" applyAlignment="1">
      <alignment wrapText="1"/>
    </xf>
    <xf numFmtId="0" fontId="24" fillId="0" borderId="2" xfId="0" applyFont="1" applyBorder="1" applyAlignment="1">
      <alignment horizontal="center" vertical="top" wrapText="1"/>
    </xf>
    <xf numFmtId="0" fontId="25" fillId="0" borderId="2" xfId="0" applyFont="1" applyBorder="1" applyAlignment="1">
      <alignment horizontal="center" vertical="top" wrapText="1"/>
    </xf>
    <xf numFmtId="0" fontId="0" fillId="0" borderId="10" xfId="0" applyBorder="1" applyAlignment="1">
      <alignment vertical="top" wrapText="1"/>
    </xf>
    <xf numFmtId="0" fontId="10" fillId="0" borderId="10" xfId="0" applyFont="1" applyBorder="1" applyAlignment="1">
      <alignment wrapText="1"/>
    </xf>
    <xf numFmtId="0" fontId="3" fillId="0" borderId="10" xfId="0" applyFont="1" applyBorder="1" applyAlignment="1">
      <alignment horizontal="left" vertical="top" wrapText="1"/>
    </xf>
    <xf numFmtId="4" fontId="5" fillId="0" borderId="10" xfId="0" applyNumberFormat="1" applyFont="1" applyBorder="1" applyAlignment="1">
      <alignment horizontal="center" vertical="top" wrapText="1"/>
    </xf>
    <xf numFmtId="0" fontId="11" fillId="0" borderId="10" xfId="0" applyFont="1" applyBorder="1" applyAlignment="1">
      <alignment vertical="top" wrapText="1"/>
    </xf>
    <xf numFmtId="0" fontId="10" fillId="0" borderId="10" xfId="0" applyFont="1" applyBorder="1" applyAlignment="1">
      <alignment vertical="top" wrapText="1"/>
    </xf>
    <xf numFmtId="0" fontId="15" fillId="0" borderId="10" xfId="0" applyFont="1" applyBorder="1" applyAlignment="1">
      <alignment horizontal="center" vertical="top" wrapText="1"/>
    </xf>
    <xf numFmtId="0" fontId="30" fillId="0" borderId="0" xfId="0" applyFont="1"/>
    <xf numFmtId="2" fontId="3" fillId="0" borderId="4" xfId="0" applyNumberFormat="1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top" wrapText="1"/>
    </xf>
    <xf numFmtId="4" fontId="4" fillId="0" borderId="12" xfId="0" applyNumberFormat="1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4" fontId="3" fillId="0" borderId="4" xfId="0" applyNumberFormat="1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11" fillId="0" borderId="2" xfId="0" applyFont="1" applyBorder="1" applyAlignment="1">
      <alignment vertical="top" wrapText="1"/>
    </xf>
    <xf numFmtId="0" fontId="10" fillId="0" borderId="2" xfId="0" applyFont="1" applyBorder="1" applyAlignment="1">
      <alignment vertical="top" wrapText="1"/>
    </xf>
    <xf numFmtId="0" fontId="10" fillId="0" borderId="13" xfId="0" applyFont="1" applyBorder="1" applyAlignment="1">
      <alignment wrapText="1"/>
    </xf>
    <xf numFmtId="0" fontId="3" fillId="0" borderId="2" xfId="0" applyFont="1" applyBorder="1" applyAlignment="1">
      <alignment horizontal="center" vertical="top" wrapText="1"/>
    </xf>
    <xf numFmtId="0" fontId="3" fillId="0" borderId="9" xfId="0" applyFont="1" applyBorder="1" applyAlignment="1">
      <alignment vertical="top" wrapText="1"/>
    </xf>
    <xf numFmtId="4" fontId="12" fillId="0" borderId="5" xfId="0" applyNumberFormat="1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" fontId="4" fillId="0" borderId="15" xfId="0" applyNumberFormat="1" applyFont="1" applyBorder="1" applyAlignment="1">
      <alignment horizontal="center" vertical="top" wrapText="1"/>
    </xf>
    <xf numFmtId="4" fontId="4" fillId="0" borderId="1" xfId="0" applyNumberFormat="1" applyFont="1" applyBorder="1" applyAlignment="1">
      <alignment horizontal="center" vertical="top" wrapText="1"/>
    </xf>
    <xf numFmtId="2" fontId="4" fillId="0" borderId="1" xfId="0" applyNumberFormat="1" applyFont="1" applyBorder="1" applyAlignment="1">
      <alignment horizontal="center" vertical="top" wrapText="1"/>
    </xf>
    <xf numFmtId="4" fontId="4" fillId="0" borderId="11" xfId="0" applyNumberFormat="1" applyFont="1" applyBorder="1" applyAlignment="1">
      <alignment horizontal="center" vertical="top" wrapText="1"/>
    </xf>
    <xf numFmtId="0" fontId="25" fillId="0" borderId="1" xfId="0" applyFont="1" applyBorder="1" applyAlignment="1">
      <alignment horizontal="center" wrapText="1"/>
    </xf>
    <xf numFmtId="4" fontId="12" fillId="0" borderId="1" xfId="0" applyNumberFormat="1" applyFont="1" applyBorder="1" applyAlignment="1">
      <alignment horizontal="center" vertical="top" wrapText="1"/>
    </xf>
    <xf numFmtId="4" fontId="12" fillId="0" borderId="2" xfId="0" applyNumberFormat="1" applyFont="1" applyBorder="1" applyAlignment="1">
      <alignment horizontal="center" vertical="top" wrapText="1"/>
    </xf>
    <xf numFmtId="0" fontId="3" fillId="0" borderId="15" xfId="0" applyFont="1" applyBorder="1" applyAlignment="1">
      <alignment vertical="top" wrapText="1"/>
    </xf>
    <xf numFmtId="0" fontId="3" fillId="0" borderId="15" xfId="0" applyFont="1" applyBorder="1" applyAlignment="1">
      <alignment horizontal="center" vertical="center" wrapText="1"/>
    </xf>
    <xf numFmtId="0" fontId="0" fillId="0" borderId="0" xfId="0" applyBorder="1" applyAlignment="1">
      <alignment horizontal="right"/>
    </xf>
    <xf numFmtId="0" fontId="3" fillId="0" borderId="17" xfId="0" applyFont="1" applyBorder="1" applyAlignment="1">
      <alignment horizontal="center" vertical="top" wrapText="1"/>
    </xf>
    <xf numFmtId="0" fontId="9" fillId="0" borderId="11" xfId="0" applyFont="1" applyBorder="1" applyAlignment="1">
      <alignment vertical="top" wrapText="1"/>
    </xf>
    <xf numFmtId="2" fontId="4" fillId="0" borderId="2" xfId="0" applyNumberFormat="1" applyFont="1" applyBorder="1" applyAlignment="1">
      <alignment horizontal="center" vertical="top"/>
    </xf>
    <xf numFmtId="0" fontId="25" fillId="0" borderId="7" xfId="0" applyFont="1" applyBorder="1" applyAlignment="1">
      <alignment horizontal="center" wrapText="1"/>
    </xf>
    <xf numFmtId="4" fontId="12" fillId="0" borderId="11" xfId="0" applyNumberFormat="1" applyFont="1" applyBorder="1" applyAlignment="1">
      <alignment horizontal="center" vertical="center" wrapText="1"/>
    </xf>
    <xf numFmtId="4" fontId="12" fillId="0" borderId="17" xfId="0" applyNumberFormat="1" applyFont="1" applyBorder="1" applyAlignment="1">
      <alignment horizontal="center" vertical="center" wrapText="1"/>
    </xf>
    <xf numFmtId="0" fontId="0" fillId="0" borderId="4" xfId="0" applyBorder="1" applyAlignment="1">
      <alignment vertical="top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top"/>
    </xf>
    <xf numFmtId="4" fontId="4" fillId="0" borderId="13" xfId="0" applyNumberFormat="1" applyFont="1" applyBorder="1" applyAlignment="1">
      <alignment horizontal="center" vertical="top"/>
    </xf>
    <xf numFmtId="0" fontId="22" fillId="0" borderId="0" xfId="0" applyFont="1" applyAlignment="1"/>
    <xf numFmtId="0" fontId="23" fillId="0" borderId="0" xfId="0" applyFont="1" applyAlignment="1"/>
    <xf numFmtId="0" fontId="9" fillId="0" borderId="4" xfId="0" applyFont="1" applyBorder="1" applyAlignment="1">
      <alignment vertical="top" wrapText="1"/>
    </xf>
    <xf numFmtId="0" fontId="9" fillId="0" borderId="2" xfId="0" applyFont="1" applyBorder="1" applyAlignment="1">
      <alignment vertical="top" wrapText="1"/>
    </xf>
    <xf numFmtId="0" fontId="5" fillId="0" borderId="8" xfId="0" applyFont="1" applyBorder="1" applyAlignment="1">
      <alignment horizontal="justify" vertical="top" wrapText="1"/>
    </xf>
    <xf numFmtId="0" fontId="10" fillId="0" borderId="14" xfId="0" applyFont="1" applyBorder="1" applyAlignment="1">
      <alignment wrapText="1"/>
    </xf>
    <xf numFmtId="0" fontId="10" fillId="0" borderId="12" xfId="0" applyFont="1" applyBorder="1" applyAlignment="1">
      <alignment wrapText="1"/>
    </xf>
    <xf numFmtId="0" fontId="10" fillId="0" borderId="16" xfId="0" applyFont="1" applyBorder="1" applyAlignment="1">
      <alignment wrapText="1"/>
    </xf>
    <xf numFmtId="0" fontId="10" fillId="0" borderId="0" xfId="0" applyFont="1" applyBorder="1" applyAlignment="1">
      <alignment wrapText="1"/>
    </xf>
    <xf numFmtId="0" fontId="10" fillId="0" borderId="9" xfId="0" applyFont="1" applyBorder="1" applyAlignment="1">
      <alignment wrapText="1"/>
    </xf>
    <xf numFmtId="0" fontId="10" fillId="0" borderId="7" xfId="0" applyFont="1" applyBorder="1" applyAlignment="1">
      <alignment wrapText="1"/>
    </xf>
    <xf numFmtId="0" fontId="10" fillId="0" borderId="10" xfId="0" applyFont="1" applyBorder="1" applyAlignment="1">
      <alignment wrapText="1"/>
    </xf>
    <xf numFmtId="0" fontId="10" fillId="0" borderId="13" xfId="0" applyFont="1" applyBorder="1" applyAlignment="1">
      <alignment wrapText="1"/>
    </xf>
    <xf numFmtId="0" fontId="3" fillId="0" borderId="4" xfId="0" applyFont="1" applyBorder="1" applyAlignment="1">
      <alignment horizontal="center" vertical="top" wrapText="1"/>
    </xf>
    <xf numFmtId="0" fontId="10" fillId="0" borderId="2" xfId="0" applyFont="1" applyBorder="1" applyAlignment="1">
      <alignment horizontal="center" vertical="top" wrapText="1"/>
    </xf>
    <xf numFmtId="4" fontId="3" fillId="0" borderId="4" xfId="0" applyNumberFormat="1" applyFont="1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31" fillId="0" borderId="0" xfId="0" applyFont="1"/>
    <xf numFmtId="0" fontId="27" fillId="0" borderId="0" xfId="0" applyFont="1" applyAlignment="1"/>
    <xf numFmtId="0" fontId="3" fillId="0" borderId="12" xfId="0" applyFont="1" applyBorder="1" applyAlignment="1">
      <alignment horizontal="center" vertical="top" wrapText="1"/>
    </xf>
    <xf numFmtId="0" fontId="3" fillId="0" borderId="9" xfId="0" applyFont="1" applyBorder="1" applyAlignment="1">
      <alignment horizontal="center" vertical="top" wrapText="1"/>
    </xf>
    <xf numFmtId="0" fontId="3" fillId="0" borderId="13" xfId="0" applyFont="1" applyBorder="1" applyAlignment="1">
      <alignment horizontal="center" vertical="top" wrapText="1"/>
    </xf>
    <xf numFmtId="4" fontId="16" fillId="0" borderId="10" xfId="0" applyNumberFormat="1" applyFont="1" applyBorder="1" applyAlignment="1">
      <alignment horizontal="center" vertical="top" wrapText="1"/>
    </xf>
    <xf numFmtId="0" fontId="9" fillId="0" borderId="4" xfId="0" applyFont="1" applyBorder="1" applyAlignment="1">
      <alignment horizontal="center" vertical="top" wrapText="1"/>
    </xf>
    <xf numFmtId="0" fontId="9" fillId="0" borderId="5" xfId="0" applyFont="1" applyBorder="1" applyAlignment="1">
      <alignment horizontal="center" vertical="top" wrapText="1"/>
    </xf>
    <xf numFmtId="0" fontId="9" fillId="0" borderId="15" xfId="0" applyFont="1" applyBorder="1" applyAlignment="1">
      <alignment vertical="top" wrapText="1"/>
    </xf>
    <xf numFmtId="0" fontId="0" fillId="0" borderId="17" xfId="0" applyBorder="1" applyAlignment="1">
      <alignment wrapText="1"/>
    </xf>
    <xf numFmtId="0" fontId="0" fillId="0" borderId="11" xfId="0" applyBorder="1" applyAlignment="1">
      <alignment wrapText="1"/>
    </xf>
    <xf numFmtId="0" fontId="9" fillId="0" borderId="8" xfId="0" applyFont="1" applyBorder="1" applyAlignment="1">
      <alignment vertical="top" wrapText="1"/>
    </xf>
    <xf numFmtId="0" fontId="0" fillId="0" borderId="12" xfId="0" applyBorder="1" applyAlignment="1">
      <alignment vertical="top" wrapText="1"/>
    </xf>
    <xf numFmtId="0" fontId="0" fillId="0" borderId="16" xfId="0" applyBorder="1" applyAlignment="1">
      <alignment vertical="top" wrapText="1"/>
    </xf>
    <xf numFmtId="0" fontId="0" fillId="0" borderId="9" xfId="0" applyBorder="1" applyAlignment="1">
      <alignment vertical="top" wrapText="1"/>
    </xf>
    <xf numFmtId="0" fontId="0" fillId="0" borderId="7" xfId="0" applyBorder="1" applyAlignment="1">
      <alignment vertical="top" wrapText="1"/>
    </xf>
    <xf numFmtId="0" fontId="0" fillId="0" borderId="13" xfId="0" applyBorder="1" applyAlignment="1">
      <alignment vertical="top" wrapText="1"/>
    </xf>
    <xf numFmtId="4" fontId="29" fillId="0" borderId="10" xfId="0" applyNumberFormat="1" applyFont="1" applyBorder="1" applyAlignment="1">
      <alignment horizontal="center" vertical="top" wrapText="1"/>
    </xf>
    <xf numFmtId="0" fontId="0" fillId="0" borderId="17" xfId="0" applyBorder="1" applyAlignment="1">
      <alignment vertical="top" wrapText="1"/>
    </xf>
    <xf numFmtId="0" fontId="0" fillId="0" borderId="11" xfId="0" applyBorder="1" applyAlignment="1">
      <alignment vertical="top" wrapText="1"/>
    </xf>
    <xf numFmtId="4" fontId="3" fillId="0" borderId="5" xfId="0" applyNumberFormat="1" applyFont="1" applyBorder="1" applyAlignment="1">
      <alignment horizontal="center" vertical="top" wrapText="1"/>
    </xf>
    <xf numFmtId="4" fontId="3" fillId="0" borderId="2" xfId="0" applyNumberFormat="1" applyFont="1" applyBorder="1" applyAlignment="1">
      <alignment horizontal="center" vertical="top" wrapText="1"/>
    </xf>
    <xf numFmtId="0" fontId="10" fillId="0" borderId="5" xfId="0" applyFont="1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14" fillId="0" borderId="1" xfId="0" applyFont="1" applyBorder="1" applyAlignment="1">
      <alignment horizontal="center" vertical="top" wrapText="1"/>
    </xf>
    <xf numFmtId="0" fontId="13" fillId="0" borderId="1" xfId="0" applyFont="1" applyBorder="1" applyAlignment="1">
      <alignment horizontal="center" vertical="top" wrapText="1"/>
    </xf>
    <xf numFmtId="0" fontId="9" fillId="0" borderId="5" xfId="0" applyFont="1" applyBorder="1" applyAlignment="1">
      <alignment horizontal="left" vertical="top" wrapText="1"/>
    </xf>
    <xf numFmtId="0" fontId="11" fillId="0" borderId="5" xfId="0" applyFont="1" applyBorder="1" applyAlignment="1">
      <alignment horizontal="left" vertical="top" wrapText="1"/>
    </xf>
    <xf numFmtId="0" fontId="9" fillId="0" borderId="4" xfId="0" applyFont="1" applyBorder="1" applyAlignment="1">
      <alignment horizontal="left" vertical="top" wrapText="1"/>
    </xf>
    <xf numFmtId="0" fontId="10" fillId="0" borderId="5" xfId="0" applyFont="1" applyBorder="1" applyAlignment="1">
      <alignment horizontal="left" vertical="top" wrapText="1"/>
    </xf>
    <xf numFmtId="0" fontId="3" fillId="0" borderId="4" xfId="0" applyFont="1" applyBorder="1" applyAlignment="1">
      <alignment vertical="top" wrapText="1"/>
    </xf>
    <xf numFmtId="0" fontId="0" fillId="0" borderId="5" xfId="0" applyBorder="1" applyAlignment="1">
      <alignment vertical="top" wrapText="1"/>
    </xf>
    <xf numFmtId="0" fontId="0" fillId="0" borderId="4" xfId="0" applyBorder="1" applyAlignment="1">
      <alignment horizontal="center" vertical="top" wrapText="1"/>
    </xf>
    <xf numFmtId="0" fontId="9" fillId="0" borderId="7" xfId="0" applyFont="1" applyBorder="1" applyAlignment="1">
      <alignment vertical="top" wrapText="1"/>
    </xf>
    <xf numFmtId="0" fontId="0" fillId="0" borderId="10" xfId="0" applyBorder="1" applyAlignment="1">
      <alignment wrapText="1"/>
    </xf>
    <xf numFmtId="0" fontId="0" fillId="0" borderId="13" xfId="0" applyBorder="1" applyAlignment="1">
      <alignment wrapText="1"/>
    </xf>
    <xf numFmtId="0" fontId="26" fillId="0" borderId="0" xfId="0" applyFont="1" applyAlignment="1">
      <alignment horizontal="left" vertical="center" wrapText="1"/>
    </xf>
    <xf numFmtId="0" fontId="9" fillId="0" borderId="8" xfId="0" applyFont="1" applyBorder="1" applyAlignment="1">
      <alignment horizontal="left" vertical="top" wrapText="1"/>
    </xf>
    <xf numFmtId="0" fontId="9" fillId="0" borderId="14" xfId="0" applyFont="1" applyBorder="1" applyAlignment="1">
      <alignment horizontal="left" vertical="top" wrapText="1"/>
    </xf>
    <xf numFmtId="0" fontId="9" fillId="0" borderId="16" xfId="0" applyFont="1" applyBorder="1" applyAlignment="1">
      <alignment horizontal="left" vertical="top" wrapText="1"/>
    </xf>
    <xf numFmtId="0" fontId="9" fillId="0" borderId="0" xfId="0" applyFont="1" applyBorder="1" applyAlignment="1">
      <alignment horizontal="left" vertical="top" wrapText="1"/>
    </xf>
    <xf numFmtId="0" fontId="9" fillId="0" borderId="7" xfId="0" applyFont="1" applyBorder="1" applyAlignment="1">
      <alignment horizontal="left" vertical="top" wrapText="1"/>
    </xf>
    <xf numFmtId="0" fontId="9" fillId="0" borderId="10" xfId="0" applyFont="1" applyBorder="1" applyAlignment="1">
      <alignment horizontal="left" vertical="top" wrapText="1"/>
    </xf>
    <xf numFmtId="0" fontId="9" fillId="0" borderId="12" xfId="0" applyFont="1" applyBorder="1" applyAlignment="1">
      <alignment horizontal="left" vertical="top" wrapText="1"/>
    </xf>
    <xf numFmtId="0" fontId="9" fillId="0" borderId="13" xfId="0" applyFont="1" applyBorder="1" applyAlignment="1">
      <alignment horizontal="left" vertical="top" wrapText="1"/>
    </xf>
    <xf numFmtId="0" fontId="4" fillId="0" borderId="15" xfId="0" applyFont="1" applyBorder="1" applyAlignment="1">
      <alignment horizontal="left" vertical="top" wrapText="1"/>
    </xf>
    <xf numFmtId="0" fontId="4" fillId="0" borderId="17" xfId="0" applyFont="1" applyBorder="1" applyAlignment="1">
      <alignment horizontal="left" vertical="top" wrapText="1"/>
    </xf>
    <xf numFmtId="0" fontId="4" fillId="0" borderId="11" xfId="0" applyFont="1" applyBorder="1" applyAlignment="1">
      <alignment horizontal="left" vertical="top" wrapText="1"/>
    </xf>
    <xf numFmtId="0" fontId="27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center" vertical="top" wrapText="1"/>
    </xf>
    <xf numFmtId="0" fontId="33" fillId="0" borderId="0" xfId="0" applyFont="1" applyAlignment="1">
      <alignment horizontal="left" vertical="center" wrapText="1"/>
    </xf>
  </cellXfs>
  <cellStyles count="2">
    <cellStyle name="Обычный" xfId="0" builtinId="0"/>
    <cellStyle name="Обычный_Рішення Благоустрій листопад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3:R96"/>
  <sheetViews>
    <sheetView tabSelected="1" view="pageBreakPreview" topLeftCell="A32" zoomScaleNormal="82" zoomScaleSheetLayoutView="100" workbookViewId="0">
      <selection activeCell="D7" sqref="D7"/>
    </sheetView>
  </sheetViews>
  <sheetFormatPr defaultRowHeight="12.75"/>
  <cols>
    <col min="1" max="1" width="3.7109375" customWidth="1"/>
    <col min="2" max="2" width="17.7109375" customWidth="1"/>
    <col min="3" max="3" width="25.140625" customWidth="1"/>
    <col min="4" max="4" width="9.85546875" customWidth="1"/>
    <col min="5" max="5" width="14.42578125" customWidth="1"/>
    <col min="6" max="6" width="11" customWidth="1"/>
    <col min="7" max="9" width="14.42578125" customWidth="1"/>
    <col min="10" max="10" width="14.28515625" customWidth="1"/>
    <col min="11" max="11" width="18" customWidth="1"/>
    <col min="12" max="12" width="11.5703125" hidden="1" customWidth="1"/>
    <col min="13" max="13" width="10.140625" bestFit="1" customWidth="1"/>
  </cols>
  <sheetData>
    <row r="3" spans="1:13" ht="49.5" customHeight="1">
      <c r="A3" s="32"/>
      <c r="B3" s="32"/>
      <c r="C3" s="32"/>
      <c r="D3" s="32"/>
      <c r="E3" s="32"/>
      <c r="F3" s="34" t="s">
        <v>20</v>
      </c>
      <c r="G3" s="35"/>
      <c r="I3" s="193" t="s">
        <v>70</v>
      </c>
      <c r="J3" s="193"/>
      <c r="K3" s="193"/>
      <c r="L3" s="193"/>
      <c r="M3" s="193"/>
    </row>
    <row r="4" spans="1:13" ht="0.75" hidden="1" customHeight="1">
      <c r="A4" s="32"/>
      <c r="B4" s="32"/>
      <c r="C4" s="33"/>
      <c r="D4" s="32"/>
      <c r="E4" s="32"/>
      <c r="F4" s="35"/>
      <c r="G4" s="35"/>
      <c r="H4" s="35"/>
      <c r="I4" s="35"/>
      <c r="J4" s="35"/>
      <c r="K4" s="35"/>
    </row>
    <row r="5" spans="1:13" ht="0.75" hidden="1" customHeight="1">
      <c r="A5" s="32"/>
      <c r="B5" s="32"/>
      <c r="C5" s="33"/>
      <c r="D5" s="32"/>
      <c r="E5" s="32"/>
      <c r="F5" s="35"/>
      <c r="G5" s="35"/>
      <c r="H5" s="35"/>
      <c r="I5" s="35"/>
      <c r="J5" s="35"/>
      <c r="K5" s="35"/>
    </row>
    <row r="6" spans="1:13" ht="0.75" hidden="1" customHeight="1">
      <c r="A6" s="32"/>
      <c r="B6" s="32"/>
      <c r="C6" s="33"/>
      <c r="D6" s="32"/>
      <c r="E6" s="32"/>
      <c r="F6" s="35"/>
      <c r="G6" s="35"/>
      <c r="H6" s="35"/>
      <c r="I6" s="35"/>
      <c r="J6" s="35"/>
      <c r="K6" s="35"/>
    </row>
    <row r="7" spans="1:13" ht="19.5" customHeight="1">
      <c r="A7" s="32"/>
      <c r="B7" s="32"/>
      <c r="C7" s="33"/>
      <c r="D7" s="32"/>
      <c r="E7" s="32"/>
      <c r="F7" s="35"/>
      <c r="G7" s="35"/>
      <c r="H7" s="35"/>
      <c r="I7" s="193" t="s">
        <v>77</v>
      </c>
      <c r="J7" s="174"/>
      <c r="K7" s="35"/>
    </row>
    <row r="8" spans="1:13" ht="11.25" customHeight="1">
      <c r="A8" s="32"/>
      <c r="B8" s="32"/>
      <c r="C8" s="33"/>
      <c r="D8" s="32"/>
      <c r="E8" s="32"/>
      <c r="F8" s="35"/>
      <c r="G8" s="35"/>
      <c r="H8" s="35"/>
      <c r="I8" s="35"/>
      <c r="J8" s="35"/>
      <c r="K8" s="35"/>
    </row>
    <row r="9" spans="1:13" ht="17.25" customHeight="1">
      <c r="A9" s="186" t="s">
        <v>38</v>
      </c>
      <c r="B9" s="186"/>
      <c r="C9" s="186"/>
      <c r="D9" s="186"/>
      <c r="E9" s="186"/>
      <c r="F9" s="186"/>
      <c r="G9" s="186"/>
      <c r="H9" s="186"/>
      <c r="I9" s="186"/>
      <c r="J9" s="186"/>
      <c r="K9" s="186"/>
    </row>
    <row r="10" spans="1:13" ht="39" customHeight="1">
      <c r="A10" s="186"/>
      <c r="B10" s="186"/>
      <c r="C10" s="186"/>
      <c r="D10" s="186"/>
      <c r="E10" s="186"/>
      <c r="F10" s="186"/>
      <c r="G10" s="186"/>
      <c r="H10" s="186"/>
      <c r="I10" s="186"/>
      <c r="J10" s="186"/>
      <c r="K10" s="186"/>
    </row>
    <row r="11" spans="1:13" ht="15" customHeight="1">
      <c r="A11" s="31"/>
      <c r="B11" s="31"/>
      <c r="C11" s="31"/>
      <c r="D11" s="31"/>
      <c r="E11" s="31"/>
      <c r="F11" s="31"/>
      <c r="G11" s="31"/>
      <c r="H11" s="31"/>
      <c r="I11" s="31"/>
      <c r="J11" s="31"/>
      <c r="K11" s="31"/>
    </row>
    <row r="12" spans="1:13" ht="30" customHeight="1">
      <c r="A12" s="187" t="s">
        <v>12</v>
      </c>
      <c r="B12" s="163" t="s">
        <v>0</v>
      </c>
      <c r="C12" s="163" t="s">
        <v>1</v>
      </c>
      <c r="D12" s="163" t="s">
        <v>25</v>
      </c>
      <c r="E12" s="163" t="s">
        <v>2</v>
      </c>
      <c r="F12" s="163" t="s">
        <v>13</v>
      </c>
      <c r="G12" s="163" t="s">
        <v>23</v>
      </c>
      <c r="H12" s="163"/>
      <c r="I12" s="163"/>
      <c r="J12" s="163"/>
      <c r="K12" s="163" t="s">
        <v>24</v>
      </c>
      <c r="L12" s="53"/>
    </row>
    <row r="13" spans="1:13" ht="7.5" customHeight="1">
      <c r="A13" s="187"/>
      <c r="B13" s="163"/>
      <c r="C13" s="163"/>
      <c r="D13" s="163"/>
      <c r="E13" s="163"/>
      <c r="F13" s="163"/>
      <c r="G13" s="163"/>
      <c r="H13" s="163"/>
      <c r="I13" s="163"/>
      <c r="J13" s="163"/>
      <c r="K13" s="163"/>
    </row>
    <row r="14" spans="1:13" ht="12" customHeight="1">
      <c r="A14" s="187"/>
      <c r="B14" s="163"/>
      <c r="C14" s="163"/>
      <c r="D14" s="163"/>
      <c r="E14" s="163"/>
      <c r="F14" s="163"/>
      <c r="G14" s="163" t="s">
        <v>7</v>
      </c>
      <c r="H14" s="162" t="s">
        <v>8</v>
      </c>
      <c r="I14" s="162" t="s">
        <v>9</v>
      </c>
      <c r="J14" s="162" t="s">
        <v>14</v>
      </c>
      <c r="K14" s="163"/>
    </row>
    <row r="15" spans="1:13" ht="7.5" hidden="1" customHeight="1">
      <c r="A15" s="187"/>
      <c r="B15" s="163"/>
      <c r="C15" s="163"/>
      <c r="D15" s="163"/>
      <c r="E15" s="163"/>
      <c r="F15" s="163"/>
      <c r="G15" s="163"/>
      <c r="H15" s="162"/>
      <c r="I15" s="162"/>
      <c r="J15" s="162"/>
      <c r="K15" s="163"/>
    </row>
    <row r="16" spans="1:13" ht="7.5" hidden="1" customHeight="1">
      <c r="A16" s="51">
        <v>1</v>
      </c>
      <c r="B16" s="51">
        <v>2</v>
      </c>
      <c r="C16" s="51">
        <v>3</v>
      </c>
      <c r="D16" s="51">
        <v>4</v>
      </c>
      <c r="E16" s="51">
        <v>5</v>
      </c>
      <c r="F16" s="51">
        <v>6</v>
      </c>
      <c r="G16" s="51">
        <v>7</v>
      </c>
      <c r="H16" s="52">
        <v>8</v>
      </c>
      <c r="I16" s="52">
        <v>9</v>
      </c>
      <c r="J16" s="52">
        <v>10</v>
      </c>
      <c r="K16" s="51">
        <v>11</v>
      </c>
    </row>
    <row r="17" spans="1:18" ht="7.5" hidden="1" customHeight="1">
      <c r="A17" s="48"/>
      <c r="B17" s="49"/>
      <c r="C17" s="45"/>
      <c r="D17" s="45"/>
      <c r="E17" s="45"/>
      <c r="F17" s="45"/>
      <c r="G17" s="45"/>
      <c r="H17" s="47"/>
      <c r="I17" s="47"/>
      <c r="J17" s="47"/>
      <c r="K17" s="50"/>
    </row>
    <row r="18" spans="1:18" ht="7.5" hidden="1" customHeight="1">
      <c r="A18" s="48"/>
      <c r="B18" s="49"/>
      <c r="C18" s="45"/>
      <c r="D18" s="45"/>
      <c r="E18" s="45"/>
      <c r="F18" s="45"/>
      <c r="G18" s="45"/>
      <c r="H18" s="47"/>
      <c r="I18" s="47"/>
      <c r="J18" s="47"/>
      <c r="K18" s="50"/>
    </row>
    <row r="19" spans="1:18" ht="7.5" hidden="1" customHeight="1">
      <c r="A19" s="48"/>
      <c r="B19" s="49"/>
      <c r="C19" s="45"/>
      <c r="D19" s="45"/>
      <c r="E19" s="45"/>
      <c r="F19" s="45"/>
      <c r="G19" s="45"/>
      <c r="H19" s="47"/>
      <c r="I19" s="47"/>
      <c r="J19" s="47"/>
      <c r="K19" s="50"/>
    </row>
    <row r="20" spans="1:18" ht="30.75" customHeight="1">
      <c r="A20" s="48"/>
      <c r="B20" s="49"/>
      <c r="C20" s="45"/>
      <c r="D20" s="45"/>
      <c r="E20" s="45"/>
      <c r="F20" s="45"/>
      <c r="G20" s="45"/>
      <c r="H20" s="47"/>
      <c r="I20" s="47"/>
      <c r="J20" s="47"/>
      <c r="K20" s="50"/>
    </row>
    <row r="21" spans="1:18" ht="33" customHeight="1">
      <c r="A21" s="48"/>
      <c r="B21" s="49"/>
      <c r="C21" s="45"/>
      <c r="D21" s="45"/>
      <c r="E21" s="45"/>
      <c r="F21" s="45"/>
      <c r="G21" s="45"/>
      <c r="H21" s="47"/>
      <c r="I21" s="47"/>
      <c r="J21" s="47"/>
      <c r="K21" s="50"/>
    </row>
    <row r="22" spans="1:18" ht="37.5" customHeight="1">
      <c r="A22" s="88">
        <v>1</v>
      </c>
      <c r="B22" s="166" t="s">
        <v>15</v>
      </c>
      <c r="C22" s="83" t="s">
        <v>39</v>
      </c>
      <c r="D22" s="84" t="s">
        <v>5</v>
      </c>
      <c r="E22" s="190" t="s">
        <v>11</v>
      </c>
      <c r="F22" s="84" t="s">
        <v>3</v>
      </c>
      <c r="G22" s="19">
        <v>20000</v>
      </c>
      <c r="H22" s="20">
        <v>25000</v>
      </c>
      <c r="I22" s="20">
        <v>30000</v>
      </c>
      <c r="J22" s="20">
        <f>G22+H22+I22</f>
        <v>75000</v>
      </c>
      <c r="K22" s="138" t="s">
        <v>27</v>
      </c>
    </row>
    <row r="23" spans="1:18" ht="52.5" customHeight="1">
      <c r="A23" s="90"/>
      <c r="B23" s="167"/>
      <c r="C23" s="83" t="s">
        <v>40</v>
      </c>
      <c r="D23" s="84" t="s">
        <v>5</v>
      </c>
      <c r="E23" s="191"/>
      <c r="F23" s="84" t="s">
        <v>3</v>
      </c>
      <c r="G23" s="19">
        <v>100</v>
      </c>
      <c r="H23" s="20">
        <v>120</v>
      </c>
      <c r="I23" s="20">
        <v>150</v>
      </c>
      <c r="J23" s="20">
        <f t="shared" ref="J23:J27" si="0">+G23+H23+I23</f>
        <v>370</v>
      </c>
      <c r="K23" s="139"/>
    </row>
    <row r="24" spans="1:18" ht="35.25" customHeight="1">
      <c r="A24" s="62"/>
      <c r="B24" s="167"/>
      <c r="C24" s="188" t="s">
        <v>41</v>
      </c>
      <c r="D24" s="190" t="s">
        <v>5</v>
      </c>
      <c r="E24" s="191"/>
      <c r="F24" s="84" t="s">
        <v>3</v>
      </c>
      <c r="G24" s="19">
        <v>50000</v>
      </c>
      <c r="H24" s="20">
        <v>55000</v>
      </c>
      <c r="I24" s="20">
        <v>60000</v>
      </c>
      <c r="J24" s="20">
        <f t="shared" si="0"/>
        <v>165000</v>
      </c>
      <c r="K24" s="139"/>
    </row>
    <row r="25" spans="1:18" ht="35.25" customHeight="1">
      <c r="A25" s="62"/>
      <c r="B25" s="167"/>
      <c r="C25" s="189"/>
      <c r="D25" s="191"/>
      <c r="E25" s="191"/>
      <c r="F25" s="57" t="s">
        <v>34</v>
      </c>
      <c r="G25" s="19">
        <v>200</v>
      </c>
      <c r="H25" s="20">
        <v>200</v>
      </c>
      <c r="I25" s="20">
        <v>200</v>
      </c>
      <c r="J25" s="20">
        <f t="shared" si="0"/>
        <v>600</v>
      </c>
      <c r="K25" s="139"/>
    </row>
    <row r="26" spans="1:18" ht="208.5" customHeight="1">
      <c r="A26" s="62"/>
      <c r="B26" s="167"/>
      <c r="C26" s="12" t="s">
        <v>42</v>
      </c>
      <c r="D26" s="84" t="s">
        <v>5</v>
      </c>
      <c r="E26" s="191"/>
      <c r="F26" s="5" t="s">
        <v>3</v>
      </c>
      <c r="G26" s="19">
        <v>500</v>
      </c>
      <c r="H26" s="20">
        <v>500</v>
      </c>
      <c r="I26" s="20">
        <v>500</v>
      </c>
      <c r="J26" s="20">
        <f t="shared" si="0"/>
        <v>1500</v>
      </c>
      <c r="K26" s="139"/>
    </row>
    <row r="27" spans="1:18" ht="37.5" customHeight="1">
      <c r="A27" s="62"/>
      <c r="B27" s="167"/>
      <c r="C27" s="13" t="s">
        <v>43</v>
      </c>
      <c r="D27" s="82" t="s">
        <v>5</v>
      </c>
      <c r="E27" s="192"/>
      <c r="F27" s="82" t="s">
        <v>4</v>
      </c>
      <c r="G27" s="21">
        <v>1500</v>
      </c>
      <c r="H27" s="22">
        <v>1500</v>
      </c>
      <c r="I27" s="21">
        <v>1500</v>
      </c>
      <c r="J27" s="21">
        <f t="shared" si="0"/>
        <v>4500</v>
      </c>
      <c r="K27" s="139"/>
    </row>
    <row r="28" spans="1:18" ht="38.25" customHeight="1">
      <c r="A28" s="62"/>
      <c r="B28" s="167"/>
      <c r="C28" s="168" t="s">
        <v>44</v>
      </c>
      <c r="D28" s="132" t="s">
        <v>5</v>
      </c>
      <c r="E28" s="192"/>
      <c r="F28" s="58" t="s">
        <v>35</v>
      </c>
      <c r="G28" s="19">
        <v>2000</v>
      </c>
      <c r="H28" s="22">
        <v>0</v>
      </c>
      <c r="I28" s="21">
        <v>0</v>
      </c>
      <c r="J28" s="20">
        <f>+G28+H29+I29</f>
        <v>2000</v>
      </c>
      <c r="K28" s="139"/>
    </row>
    <row r="29" spans="1:18" ht="51.75" customHeight="1">
      <c r="A29" s="6"/>
      <c r="B29" s="167"/>
      <c r="C29" s="169"/>
      <c r="D29" s="159"/>
      <c r="E29" s="192"/>
      <c r="F29" s="82" t="s">
        <v>4</v>
      </c>
      <c r="G29" s="26">
        <v>2000</v>
      </c>
      <c r="H29" s="81">
        <v>0</v>
      </c>
      <c r="I29" s="81">
        <v>0</v>
      </c>
      <c r="J29" s="26">
        <f>G29</f>
        <v>2000</v>
      </c>
      <c r="K29" s="139"/>
    </row>
    <row r="30" spans="1:18" ht="209.25" customHeight="1">
      <c r="A30" s="175" t="s">
        <v>14</v>
      </c>
      <c r="B30" s="176"/>
      <c r="C30" s="176"/>
      <c r="D30" s="176"/>
      <c r="E30" s="176"/>
      <c r="F30" s="87" t="s">
        <v>3</v>
      </c>
      <c r="G30" s="102">
        <f>G22+G23+G24+G26+G27+G29</f>
        <v>74100</v>
      </c>
      <c r="H30" s="99">
        <f>H22+H23+H24+H26+H27</f>
        <v>82120</v>
      </c>
      <c r="I30" s="100">
        <f>I22+I23+I24+I26+I27</f>
        <v>92150</v>
      </c>
      <c r="J30" s="100">
        <f>J22+J23+J24+J26+J27+J29</f>
        <v>248370</v>
      </c>
      <c r="K30" s="139"/>
    </row>
    <row r="31" spans="1:18" ht="116.25" customHeight="1">
      <c r="A31" s="177"/>
      <c r="B31" s="178"/>
      <c r="C31" s="178"/>
      <c r="D31" s="178"/>
      <c r="E31" s="178"/>
      <c r="F31" s="57" t="s">
        <v>34</v>
      </c>
      <c r="G31" s="85">
        <f>G25</f>
        <v>200</v>
      </c>
      <c r="H31" s="56">
        <f>H25</f>
        <v>200</v>
      </c>
      <c r="I31" s="55">
        <f>I25</f>
        <v>200</v>
      </c>
      <c r="J31" s="55">
        <f>+G31+H31+I31</f>
        <v>600</v>
      </c>
      <c r="K31" s="139"/>
      <c r="R31" t="s">
        <v>22</v>
      </c>
    </row>
    <row r="32" spans="1:18" ht="63.75" customHeight="1">
      <c r="A32" s="179"/>
      <c r="B32" s="180"/>
      <c r="C32" s="180"/>
      <c r="D32" s="180"/>
      <c r="E32" s="180"/>
      <c r="F32" s="103" t="s">
        <v>35</v>
      </c>
      <c r="G32" s="102">
        <f>G28</f>
        <v>2000</v>
      </c>
      <c r="H32" s="101">
        <v>0</v>
      </c>
      <c r="I32" s="101">
        <v>0</v>
      </c>
      <c r="J32" s="100">
        <f>J28</f>
        <v>2000</v>
      </c>
      <c r="K32" s="139"/>
    </row>
    <row r="33" spans="1:11" ht="72" customHeight="1">
      <c r="A33" s="132">
        <v>2</v>
      </c>
      <c r="B33" s="60" t="s">
        <v>6</v>
      </c>
      <c r="C33" s="36" t="s">
        <v>45</v>
      </c>
      <c r="D33" s="5" t="s">
        <v>5</v>
      </c>
      <c r="E33" s="62" t="s">
        <v>11</v>
      </c>
      <c r="F33" s="6" t="s">
        <v>3</v>
      </c>
      <c r="G33" s="23">
        <v>15</v>
      </c>
      <c r="H33" s="24">
        <v>15</v>
      </c>
      <c r="I33" s="25">
        <v>15</v>
      </c>
      <c r="J33" s="25">
        <f t="shared" ref="J33:J42" si="1">+G33+H33+I33</f>
        <v>45</v>
      </c>
      <c r="K33" s="139"/>
    </row>
    <row r="34" spans="1:11" ht="45" customHeight="1">
      <c r="A34" s="160"/>
      <c r="B34" s="61"/>
      <c r="C34" s="37" t="s">
        <v>46</v>
      </c>
      <c r="D34" s="84" t="s">
        <v>5</v>
      </c>
      <c r="E34" s="63"/>
      <c r="F34" s="7" t="s">
        <v>3</v>
      </c>
      <c r="G34" s="19">
        <v>725</v>
      </c>
      <c r="H34" s="20">
        <v>725</v>
      </c>
      <c r="I34" s="20">
        <v>725</v>
      </c>
      <c r="J34" s="20">
        <f t="shared" si="1"/>
        <v>2175</v>
      </c>
      <c r="K34" s="139"/>
    </row>
    <row r="35" spans="1:11" ht="12" customHeight="1">
      <c r="A35" s="161"/>
      <c r="B35" s="91"/>
      <c r="C35" s="37" t="s">
        <v>47</v>
      </c>
      <c r="D35" s="84" t="s">
        <v>5</v>
      </c>
      <c r="E35" s="92"/>
      <c r="F35" s="7" t="s">
        <v>3</v>
      </c>
      <c r="G35" s="19">
        <v>1300</v>
      </c>
      <c r="H35" s="20">
        <v>1300</v>
      </c>
      <c r="I35" s="20">
        <v>1300</v>
      </c>
      <c r="J35" s="20">
        <f t="shared" si="1"/>
        <v>3900</v>
      </c>
      <c r="K35" s="140"/>
    </row>
    <row r="36" spans="1:11" ht="64.5" customHeight="1">
      <c r="A36" s="73"/>
      <c r="B36" s="77"/>
      <c r="C36" s="66"/>
      <c r="D36" s="67"/>
      <c r="E36" s="78"/>
      <c r="F36" s="79">
        <v>2</v>
      </c>
      <c r="G36" s="141" t="s">
        <v>36</v>
      </c>
      <c r="H36" s="141"/>
      <c r="I36" s="141"/>
      <c r="J36" s="141"/>
      <c r="K36" s="141"/>
    </row>
    <row r="37" spans="1:11" ht="51.75" customHeight="1">
      <c r="A37" s="71">
        <v>1</v>
      </c>
      <c r="B37" s="71">
        <v>2</v>
      </c>
      <c r="C37" s="71">
        <v>3</v>
      </c>
      <c r="D37" s="71">
        <v>4</v>
      </c>
      <c r="E37" s="71">
        <v>5</v>
      </c>
      <c r="F37" s="71">
        <v>6</v>
      </c>
      <c r="G37" s="71">
        <v>7</v>
      </c>
      <c r="H37" s="72">
        <v>8</v>
      </c>
      <c r="I37" s="72">
        <v>9</v>
      </c>
      <c r="J37" s="72">
        <v>10</v>
      </c>
      <c r="K37" s="71">
        <v>11</v>
      </c>
    </row>
    <row r="38" spans="1:11" ht="48" customHeight="1">
      <c r="A38" s="115"/>
      <c r="B38" s="61"/>
      <c r="C38" s="59" t="s">
        <v>48</v>
      </c>
      <c r="D38" s="5" t="s">
        <v>5</v>
      </c>
      <c r="E38" s="63"/>
      <c r="F38" s="6" t="s">
        <v>3</v>
      </c>
      <c r="G38" s="23">
        <v>1000</v>
      </c>
      <c r="H38" s="25">
        <v>500</v>
      </c>
      <c r="I38" s="25">
        <v>500</v>
      </c>
      <c r="J38" s="25">
        <f t="shared" si="1"/>
        <v>2000</v>
      </c>
      <c r="K38" s="69"/>
    </row>
    <row r="39" spans="1:11" ht="112.5" customHeight="1">
      <c r="A39" s="54"/>
      <c r="B39" s="61"/>
      <c r="C39" s="38" t="s">
        <v>49</v>
      </c>
      <c r="D39" s="41" t="s">
        <v>5</v>
      </c>
      <c r="E39" s="63"/>
      <c r="F39" s="57" t="s">
        <v>34</v>
      </c>
      <c r="G39" s="19">
        <v>500</v>
      </c>
      <c r="H39" s="20">
        <v>600</v>
      </c>
      <c r="I39" s="20">
        <v>700</v>
      </c>
      <c r="J39" s="20">
        <f t="shared" si="1"/>
        <v>1800</v>
      </c>
      <c r="K39" s="64"/>
    </row>
    <row r="40" spans="1:11" ht="66.75" customHeight="1">
      <c r="A40" s="54"/>
      <c r="B40" s="61"/>
      <c r="C40" s="38" t="s">
        <v>50</v>
      </c>
      <c r="D40" s="41" t="s">
        <v>5</v>
      </c>
      <c r="E40" s="63"/>
      <c r="F40" s="6" t="s">
        <v>3</v>
      </c>
      <c r="G40" s="20">
        <v>20</v>
      </c>
      <c r="H40" s="20">
        <v>20</v>
      </c>
      <c r="I40" s="20">
        <v>20</v>
      </c>
      <c r="J40" s="20">
        <f t="shared" si="1"/>
        <v>60</v>
      </c>
      <c r="K40" s="64"/>
    </row>
    <row r="41" spans="1:11" ht="33.75" customHeight="1">
      <c r="A41" s="54"/>
      <c r="B41" s="61"/>
      <c r="C41" s="38" t="s">
        <v>51</v>
      </c>
      <c r="D41" s="41" t="s">
        <v>5</v>
      </c>
      <c r="E41" s="63"/>
      <c r="F41" s="7" t="s">
        <v>3</v>
      </c>
      <c r="G41" s="20">
        <v>190</v>
      </c>
      <c r="H41" s="20">
        <v>190</v>
      </c>
      <c r="I41" s="20">
        <v>190</v>
      </c>
      <c r="J41" s="20">
        <f t="shared" si="1"/>
        <v>570</v>
      </c>
      <c r="K41" s="64"/>
    </row>
    <row r="42" spans="1:11" ht="51.75" customHeight="1">
      <c r="A42" s="69"/>
      <c r="B42" s="61"/>
      <c r="C42" s="8" t="s">
        <v>52</v>
      </c>
      <c r="D42" s="39" t="s">
        <v>5</v>
      </c>
      <c r="E42" s="63"/>
      <c r="F42" s="9" t="s">
        <v>3</v>
      </c>
      <c r="G42" s="26">
        <v>10</v>
      </c>
      <c r="H42" s="27">
        <v>10</v>
      </c>
      <c r="I42" s="27">
        <v>10</v>
      </c>
      <c r="J42" s="27">
        <f t="shared" si="1"/>
        <v>30</v>
      </c>
      <c r="K42" s="64"/>
    </row>
    <row r="43" spans="1:11" ht="83.25" customHeight="1">
      <c r="A43" s="175" t="s">
        <v>14</v>
      </c>
      <c r="B43" s="176"/>
      <c r="C43" s="176"/>
      <c r="D43" s="176"/>
      <c r="E43" s="181"/>
      <c r="F43" s="106" t="s">
        <v>3</v>
      </c>
      <c r="G43" s="104">
        <f>G42+G41+G40+G38+G35+G34+G33</f>
        <v>3260</v>
      </c>
      <c r="H43" s="104">
        <f t="shared" ref="H43:I43" si="2">H42+H41+H40+H38+H35+H34+H33</f>
        <v>2760</v>
      </c>
      <c r="I43" s="104">
        <f t="shared" si="2"/>
        <v>2760</v>
      </c>
      <c r="J43" s="104">
        <f>J42+J41+J40+J38+J35+J34+J33</f>
        <v>8780</v>
      </c>
      <c r="K43" s="65"/>
    </row>
    <row r="44" spans="1:11" ht="39" customHeight="1">
      <c r="A44" s="179"/>
      <c r="B44" s="180"/>
      <c r="C44" s="180"/>
      <c r="D44" s="180"/>
      <c r="E44" s="182"/>
      <c r="F44" s="107" t="s">
        <v>34</v>
      </c>
      <c r="G44" s="105">
        <f>G39</f>
        <v>500</v>
      </c>
      <c r="H44" s="105">
        <f t="shared" ref="H44" si="3">H39</f>
        <v>600</v>
      </c>
      <c r="I44" s="105">
        <f>I39</f>
        <v>700</v>
      </c>
      <c r="J44" s="105">
        <f>G44+H44+I44</f>
        <v>1800</v>
      </c>
      <c r="K44" s="65"/>
    </row>
    <row r="45" spans="1:11" ht="34.5" customHeight="1">
      <c r="A45" s="88">
        <v>3</v>
      </c>
      <c r="B45" s="164" t="s">
        <v>16</v>
      </c>
      <c r="C45" s="4" t="s">
        <v>53</v>
      </c>
      <c r="D45" s="5" t="s">
        <v>5</v>
      </c>
      <c r="E45" s="160" t="s">
        <v>11</v>
      </c>
      <c r="F45" s="6" t="s">
        <v>3</v>
      </c>
      <c r="G45" s="23">
        <v>190</v>
      </c>
      <c r="H45" s="25"/>
      <c r="I45" s="25"/>
      <c r="J45" s="25">
        <f>G45+H45+I45</f>
        <v>190</v>
      </c>
      <c r="K45" s="64"/>
    </row>
    <row r="46" spans="1:11" ht="0.75" hidden="1" customHeight="1" thickBot="1">
      <c r="A46" s="69"/>
      <c r="B46" s="165"/>
      <c r="C46" s="8" t="s">
        <v>54</v>
      </c>
      <c r="D46" s="40" t="s">
        <v>5</v>
      </c>
      <c r="E46" s="158"/>
      <c r="F46" s="9" t="s">
        <v>3</v>
      </c>
      <c r="G46" s="26">
        <v>190</v>
      </c>
      <c r="H46" s="27">
        <v>190</v>
      </c>
      <c r="I46" s="27">
        <v>190</v>
      </c>
      <c r="J46" s="27">
        <f>G46+H46+I46</f>
        <v>570</v>
      </c>
      <c r="K46" s="64"/>
    </row>
    <row r="47" spans="1:11" ht="27.75" hidden="1" customHeight="1" thickBot="1">
      <c r="A47" s="183" t="s">
        <v>14</v>
      </c>
      <c r="B47" s="184"/>
      <c r="C47" s="184"/>
      <c r="D47" s="184"/>
      <c r="E47" s="185"/>
      <c r="F47" s="109" t="s">
        <v>4</v>
      </c>
      <c r="G47" s="104">
        <f>G45+G46</f>
        <v>380</v>
      </c>
      <c r="H47" s="104">
        <f t="shared" ref="H47" si="4">H45+H46</f>
        <v>190</v>
      </c>
      <c r="I47" s="104">
        <f t="shared" ref="I47" si="5">I45+I46</f>
        <v>190</v>
      </c>
      <c r="J47" s="104">
        <f>G47+H47+I47</f>
        <v>760</v>
      </c>
      <c r="K47" s="65"/>
    </row>
    <row r="48" spans="1:11" ht="27.75" hidden="1" customHeight="1" thickBot="1">
      <c r="A48" s="42"/>
      <c r="B48" s="28"/>
      <c r="C48" s="10"/>
      <c r="D48" s="11"/>
      <c r="E48" s="11"/>
      <c r="F48" s="11"/>
      <c r="G48" s="46"/>
      <c r="H48" s="46"/>
      <c r="I48" s="46"/>
      <c r="J48" s="46"/>
      <c r="K48" s="46"/>
    </row>
    <row r="49" spans="1:11" ht="27.75" hidden="1" customHeight="1" thickBot="1">
      <c r="A49" s="42"/>
      <c r="B49" s="28"/>
      <c r="C49" s="10"/>
      <c r="D49" s="11"/>
      <c r="E49" s="11"/>
      <c r="F49" s="11"/>
      <c r="G49" s="46"/>
      <c r="H49" s="46"/>
      <c r="I49" s="46"/>
      <c r="J49" s="46"/>
      <c r="K49" s="46"/>
    </row>
    <row r="50" spans="1:11" ht="27.75" hidden="1" customHeight="1" thickBot="1">
      <c r="A50" s="42"/>
      <c r="B50" s="28"/>
      <c r="C50" s="10"/>
      <c r="D50" s="11"/>
      <c r="E50" s="11"/>
      <c r="F50" s="11"/>
      <c r="G50" s="46"/>
      <c r="H50" s="46"/>
      <c r="I50" s="46"/>
      <c r="J50" s="46"/>
      <c r="K50" s="46"/>
    </row>
    <row r="51" spans="1:11" ht="27.75" hidden="1" customHeight="1" thickBot="1">
      <c r="A51" s="42"/>
      <c r="B51" s="28"/>
      <c r="C51" s="10"/>
      <c r="D51" s="11"/>
      <c r="E51" s="11"/>
      <c r="F51" s="11"/>
      <c r="G51" s="46"/>
      <c r="H51" s="46"/>
      <c r="I51" s="46"/>
      <c r="J51" s="46"/>
      <c r="K51" s="46"/>
    </row>
    <row r="52" spans="1:11" ht="27.75" hidden="1" customHeight="1" thickBot="1">
      <c r="A52" s="42"/>
      <c r="B52" s="28"/>
      <c r="C52" s="10"/>
      <c r="D52" s="11"/>
      <c r="E52" s="11"/>
      <c r="F52" s="11"/>
      <c r="G52" s="46"/>
      <c r="H52" s="46"/>
      <c r="I52" s="46"/>
      <c r="J52" s="46"/>
      <c r="K52" s="46"/>
    </row>
    <row r="53" spans="1:11" ht="27.75" hidden="1" customHeight="1" thickBot="1">
      <c r="A53" s="42"/>
      <c r="B53" s="28"/>
      <c r="C53" s="10"/>
      <c r="D53" s="11"/>
      <c r="E53" s="11"/>
      <c r="F53" s="11"/>
      <c r="G53" s="46"/>
      <c r="H53" s="46"/>
      <c r="I53" s="46"/>
      <c r="J53" s="46"/>
      <c r="K53" s="46"/>
    </row>
    <row r="54" spans="1:11" ht="27.75" hidden="1" customHeight="1" thickBot="1">
      <c r="A54" s="42"/>
      <c r="B54" s="28"/>
      <c r="C54" s="10"/>
      <c r="D54" s="11"/>
      <c r="E54" s="11"/>
      <c r="F54" s="11"/>
      <c r="G54" s="46"/>
      <c r="H54" s="46"/>
      <c r="I54" s="46"/>
      <c r="J54" s="46"/>
      <c r="K54" s="46"/>
    </row>
    <row r="55" spans="1:11" ht="27.75" hidden="1" customHeight="1" thickBot="1">
      <c r="A55" s="42"/>
      <c r="B55" s="28"/>
      <c r="C55" s="10"/>
      <c r="D55" s="11"/>
      <c r="E55" s="11"/>
      <c r="F55" s="11"/>
      <c r="G55" s="46"/>
      <c r="H55" s="46"/>
      <c r="I55" s="46"/>
      <c r="J55" s="46"/>
      <c r="K55" s="46"/>
    </row>
    <row r="56" spans="1:11" ht="27.75" hidden="1" customHeight="1" thickBot="1">
      <c r="A56" s="42"/>
      <c r="B56" s="28"/>
      <c r="C56" s="10"/>
      <c r="D56" s="11"/>
      <c r="E56" s="11"/>
      <c r="F56" s="11"/>
      <c r="G56" s="46"/>
      <c r="H56" s="46"/>
      <c r="I56" s="46"/>
      <c r="J56" s="46"/>
      <c r="K56" s="46"/>
    </row>
    <row r="57" spans="1:11" ht="27.75" hidden="1" customHeight="1" thickBot="1">
      <c r="A57" s="42"/>
      <c r="B57" s="28"/>
      <c r="C57" s="10"/>
      <c r="D57" s="11"/>
      <c r="E57" s="11"/>
      <c r="F57" s="11"/>
      <c r="G57" s="46"/>
      <c r="H57" s="46"/>
      <c r="I57" s="46"/>
      <c r="J57" s="46"/>
      <c r="K57" s="46"/>
    </row>
    <row r="58" spans="1:11" ht="36.75" customHeight="1">
      <c r="A58" s="42"/>
      <c r="B58" s="28"/>
      <c r="C58" s="10"/>
      <c r="D58" s="11"/>
      <c r="E58" s="11"/>
      <c r="F58" s="11"/>
      <c r="G58" s="46"/>
      <c r="H58" s="46"/>
      <c r="I58" s="46"/>
      <c r="J58" s="46"/>
      <c r="K58" s="46"/>
    </row>
    <row r="59" spans="1:11" ht="51" customHeight="1">
      <c r="A59" s="42"/>
      <c r="B59" s="28"/>
      <c r="C59" s="10"/>
      <c r="D59" s="11"/>
      <c r="E59" s="11"/>
      <c r="F59" s="11"/>
      <c r="G59" s="108"/>
      <c r="H59" s="108"/>
      <c r="I59" s="108"/>
      <c r="J59" s="108"/>
      <c r="K59" s="108"/>
    </row>
    <row r="60" spans="1:11" ht="84" customHeight="1">
      <c r="A60" s="88">
        <v>4</v>
      </c>
      <c r="B60" s="142" t="s">
        <v>17</v>
      </c>
      <c r="C60" s="14" t="s">
        <v>55</v>
      </c>
      <c r="D60" s="88" t="s">
        <v>5</v>
      </c>
      <c r="E60" s="132" t="s">
        <v>19</v>
      </c>
      <c r="F60" s="87" t="s">
        <v>4</v>
      </c>
      <c r="G60" s="20">
        <v>120000</v>
      </c>
      <c r="H60" s="20">
        <v>80000</v>
      </c>
      <c r="I60" s="20">
        <v>40000</v>
      </c>
      <c r="J60" s="20">
        <f t="shared" ref="J60:J78" si="6">G60+H60+I60</f>
        <v>240000</v>
      </c>
      <c r="K60" s="134" t="s">
        <v>26</v>
      </c>
    </row>
    <row r="61" spans="1:11" ht="36.75" customHeight="1">
      <c r="A61" s="54"/>
      <c r="B61" s="143"/>
      <c r="C61" s="16" t="s">
        <v>56</v>
      </c>
      <c r="D61" s="87" t="s">
        <v>5</v>
      </c>
      <c r="E61" s="158"/>
      <c r="F61" s="87" t="s">
        <v>4</v>
      </c>
      <c r="G61" s="20">
        <v>5000</v>
      </c>
      <c r="H61" s="20">
        <v>5000</v>
      </c>
      <c r="I61" s="19">
        <v>5000</v>
      </c>
      <c r="J61" s="19">
        <f t="shared" si="6"/>
        <v>15000</v>
      </c>
      <c r="K61" s="159"/>
    </row>
    <row r="62" spans="1:11" ht="48.75" customHeight="1">
      <c r="A62" s="54"/>
      <c r="B62" s="143"/>
      <c r="C62" s="15" t="s">
        <v>57</v>
      </c>
      <c r="D62" s="94" t="s">
        <v>5</v>
      </c>
      <c r="E62" s="158"/>
      <c r="F62" s="87" t="s">
        <v>4</v>
      </c>
      <c r="G62" s="23">
        <v>5000</v>
      </c>
      <c r="H62" s="23">
        <v>5000</v>
      </c>
      <c r="I62" s="23">
        <v>5000</v>
      </c>
      <c r="J62" s="23">
        <f t="shared" si="6"/>
        <v>15000</v>
      </c>
      <c r="K62" s="159"/>
    </row>
    <row r="63" spans="1:11" ht="99" customHeight="1">
      <c r="A63" s="54"/>
      <c r="B63" s="143"/>
      <c r="C63" s="17" t="s">
        <v>58</v>
      </c>
      <c r="D63" s="88" t="s">
        <v>5</v>
      </c>
      <c r="E63" s="158"/>
      <c r="F63" s="87" t="s">
        <v>4</v>
      </c>
      <c r="G63" s="23">
        <v>1500</v>
      </c>
      <c r="H63" s="25">
        <v>0</v>
      </c>
      <c r="I63" s="25">
        <v>0</v>
      </c>
      <c r="J63" s="25">
        <f t="shared" si="6"/>
        <v>1500</v>
      </c>
      <c r="K63" s="159"/>
    </row>
    <row r="64" spans="1:11" ht="70.5" customHeight="1">
      <c r="A64" s="54"/>
      <c r="B64" s="143"/>
      <c r="C64" s="18" t="s">
        <v>59</v>
      </c>
      <c r="D64" s="87" t="s">
        <v>5</v>
      </c>
      <c r="E64" s="158"/>
      <c r="F64" s="87" t="s">
        <v>4</v>
      </c>
      <c r="G64" s="29">
        <v>1500</v>
      </c>
      <c r="H64" s="25">
        <v>0</v>
      </c>
      <c r="I64" s="25">
        <v>0</v>
      </c>
      <c r="J64" s="25">
        <f t="shared" si="6"/>
        <v>1500</v>
      </c>
      <c r="K64" s="159"/>
    </row>
    <row r="65" spans="1:11" ht="39" customHeight="1">
      <c r="A65" s="54"/>
      <c r="B65" s="143"/>
      <c r="C65" s="14" t="s">
        <v>60</v>
      </c>
      <c r="D65" s="87" t="s">
        <v>5</v>
      </c>
      <c r="E65" s="158"/>
      <c r="F65" s="87" t="s">
        <v>4</v>
      </c>
      <c r="G65" s="23">
        <v>1420</v>
      </c>
      <c r="H65" s="25">
        <v>0</v>
      </c>
      <c r="I65" s="25">
        <v>0</v>
      </c>
      <c r="J65" s="25">
        <f t="shared" si="6"/>
        <v>1420</v>
      </c>
      <c r="K65" s="159"/>
    </row>
    <row r="66" spans="1:11" ht="36" customHeight="1">
      <c r="A66" s="54"/>
      <c r="B66" s="143"/>
      <c r="C66" s="14" t="s">
        <v>61</v>
      </c>
      <c r="D66" s="87" t="s">
        <v>5</v>
      </c>
      <c r="E66" s="133"/>
      <c r="F66" s="87" t="s">
        <v>4</v>
      </c>
      <c r="G66" s="23">
        <v>2450</v>
      </c>
      <c r="H66" s="25">
        <v>0</v>
      </c>
      <c r="I66" s="25">
        <v>0</v>
      </c>
      <c r="J66" s="25">
        <f t="shared" si="6"/>
        <v>2450</v>
      </c>
      <c r="K66" s="135"/>
    </row>
    <row r="67" spans="1:11" ht="52.5" customHeight="1">
      <c r="A67" s="54"/>
      <c r="B67" s="143"/>
      <c r="C67" s="14" t="s">
        <v>62</v>
      </c>
      <c r="D67" s="87" t="s">
        <v>5</v>
      </c>
      <c r="E67" s="132" t="s">
        <v>18</v>
      </c>
      <c r="F67" s="6" t="s">
        <v>3</v>
      </c>
      <c r="G67" s="19">
        <v>30000</v>
      </c>
      <c r="H67" s="20">
        <v>30000</v>
      </c>
      <c r="I67" s="20">
        <v>30000</v>
      </c>
      <c r="J67" s="20">
        <f t="shared" si="6"/>
        <v>90000</v>
      </c>
      <c r="K67" s="134" t="s">
        <v>28</v>
      </c>
    </row>
    <row r="68" spans="1:11" ht="118.5" customHeight="1">
      <c r="A68" s="54"/>
      <c r="B68" s="143"/>
      <c r="C68" s="14" t="s">
        <v>63</v>
      </c>
      <c r="D68" s="87" t="s">
        <v>5</v>
      </c>
      <c r="E68" s="160"/>
      <c r="F68" s="6" t="s">
        <v>3</v>
      </c>
      <c r="G68" s="26">
        <v>2000</v>
      </c>
      <c r="H68" s="89">
        <v>2000</v>
      </c>
      <c r="I68" s="89">
        <v>2000</v>
      </c>
      <c r="J68" s="89">
        <f t="shared" si="6"/>
        <v>6000</v>
      </c>
      <c r="K68" s="156"/>
    </row>
    <row r="69" spans="1:11" ht="35.25" customHeight="1">
      <c r="A69" s="54"/>
      <c r="B69" s="70"/>
      <c r="C69" s="86" t="s">
        <v>64</v>
      </c>
      <c r="D69" s="87" t="s">
        <v>5</v>
      </c>
      <c r="E69" s="160"/>
      <c r="F69" s="88" t="s">
        <v>3</v>
      </c>
      <c r="G69" s="89">
        <v>14962.672</v>
      </c>
      <c r="H69" s="89">
        <v>5384.9</v>
      </c>
      <c r="I69" s="89">
        <v>0</v>
      </c>
      <c r="J69" s="89">
        <f t="shared" si="6"/>
        <v>20347.572</v>
      </c>
      <c r="K69" s="156"/>
    </row>
    <row r="70" spans="1:11" ht="12.75" customHeight="1">
      <c r="A70" s="69"/>
      <c r="B70" s="93"/>
      <c r="C70" s="86" t="s">
        <v>65</v>
      </c>
      <c r="D70" s="87" t="s">
        <v>5</v>
      </c>
      <c r="E70" s="161"/>
      <c r="F70" s="87" t="s">
        <v>3</v>
      </c>
      <c r="G70" s="19">
        <v>62408.800000000003</v>
      </c>
      <c r="H70" s="19">
        <v>0</v>
      </c>
      <c r="I70" s="19">
        <v>0</v>
      </c>
      <c r="J70" s="19">
        <f t="shared" si="6"/>
        <v>62408.800000000003</v>
      </c>
      <c r="K70" s="157"/>
    </row>
    <row r="71" spans="1:11" ht="132.75" customHeight="1">
      <c r="A71" s="73"/>
      <c r="B71" s="74"/>
      <c r="C71" s="75"/>
      <c r="D71" s="67"/>
      <c r="E71" s="68"/>
      <c r="F71" s="79">
        <v>3</v>
      </c>
      <c r="G71" s="76"/>
      <c r="H71" s="153" t="s">
        <v>37</v>
      </c>
      <c r="I71" s="153"/>
      <c r="J71" s="153"/>
      <c r="K71" s="153"/>
    </row>
    <row r="72" spans="1:11" ht="48" customHeight="1">
      <c r="A72" s="71">
        <v>1</v>
      </c>
      <c r="B72" s="71">
        <v>2</v>
      </c>
      <c r="C72" s="71">
        <v>3</v>
      </c>
      <c r="D72" s="71">
        <v>4</v>
      </c>
      <c r="E72" s="71">
        <v>5</v>
      </c>
      <c r="F72" s="71">
        <v>6</v>
      </c>
      <c r="G72" s="71">
        <v>7</v>
      </c>
      <c r="H72" s="72">
        <v>8</v>
      </c>
      <c r="I72" s="72">
        <v>9</v>
      </c>
      <c r="J72" s="72">
        <v>10</v>
      </c>
      <c r="K72" s="71">
        <v>11</v>
      </c>
    </row>
    <row r="73" spans="1:11" ht="36" customHeight="1">
      <c r="A73" s="54"/>
      <c r="B73" s="70"/>
      <c r="C73" s="15" t="s">
        <v>66</v>
      </c>
      <c r="D73" s="5" t="s">
        <v>5</v>
      </c>
      <c r="E73" s="63"/>
      <c r="F73" s="6" t="s">
        <v>4</v>
      </c>
      <c r="G73" s="23">
        <v>10520</v>
      </c>
      <c r="H73" s="25">
        <v>13000</v>
      </c>
      <c r="I73" s="25">
        <v>17000</v>
      </c>
      <c r="J73" s="25">
        <f t="shared" si="6"/>
        <v>40520</v>
      </c>
      <c r="K73" s="170"/>
    </row>
    <row r="74" spans="1:11" ht="84.75" customHeight="1">
      <c r="A74" s="54"/>
      <c r="B74" s="70"/>
      <c r="C74" s="14" t="s">
        <v>67</v>
      </c>
      <c r="D74" s="39" t="s">
        <v>5</v>
      </c>
      <c r="E74" s="63"/>
      <c r="F74" s="9" t="s">
        <v>3</v>
      </c>
      <c r="G74" s="26">
        <v>14738.84</v>
      </c>
      <c r="H74" s="26">
        <v>0</v>
      </c>
      <c r="I74" s="26">
        <v>0</v>
      </c>
      <c r="J74" s="26">
        <f t="shared" si="6"/>
        <v>14738.84</v>
      </c>
      <c r="K74" s="159"/>
    </row>
    <row r="75" spans="1:11" ht="180.75" customHeight="1">
      <c r="A75" s="144" t="s">
        <v>14</v>
      </c>
      <c r="B75" s="154"/>
      <c r="C75" s="154"/>
      <c r="D75" s="154"/>
      <c r="E75" s="155"/>
      <c r="F75" s="7" t="s">
        <v>3</v>
      </c>
      <c r="G75" s="104">
        <f>G60+G61+G62+G63+G64+G65+G66+G67+G69+G70+G73+G74</f>
        <v>269500.31200000003</v>
      </c>
      <c r="H75" s="104">
        <f>H60+H61+H62+H63+H64+H65+H66+H67+H69+H70+H73+H74</f>
        <v>138384.9</v>
      </c>
      <c r="I75" s="104">
        <f>I60+I61+I62+I63+I64+I65+I66+I67+I69+I70+I73+I74</f>
        <v>97000</v>
      </c>
      <c r="J75" s="104">
        <f>G75+H75+I75</f>
        <v>504885.21200000006</v>
      </c>
      <c r="K75" s="135"/>
    </row>
    <row r="76" spans="1:11" ht="40.5" customHeight="1">
      <c r="A76" s="132">
        <v>5</v>
      </c>
      <c r="B76" s="121" t="s">
        <v>74</v>
      </c>
      <c r="C76" s="14" t="s">
        <v>68</v>
      </c>
      <c r="D76" s="87" t="s">
        <v>5</v>
      </c>
      <c r="E76" s="132" t="s">
        <v>21</v>
      </c>
      <c r="F76" s="7" t="s">
        <v>3</v>
      </c>
      <c r="G76" s="97">
        <v>300</v>
      </c>
      <c r="H76" s="97">
        <v>0</v>
      </c>
      <c r="I76" s="97">
        <v>0</v>
      </c>
      <c r="J76" s="97">
        <f t="shared" si="6"/>
        <v>300</v>
      </c>
      <c r="K76" s="134" t="s">
        <v>72</v>
      </c>
    </row>
    <row r="77" spans="1:11" ht="243.75" customHeight="1">
      <c r="A77" s="161"/>
      <c r="B77" s="122"/>
      <c r="C77" s="16" t="s">
        <v>69</v>
      </c>
      <c r="D77" s="87" t="s">
        <v>5</v>
      </c>
      <c r="E77" s="133"/>
      <c r="F77" s="7" t="s">
        <v>3</v>
      </c>
      <c r="G77" s="97">
        <v>500</v>
      </c>
      <c r="H77" s="98">
        <v>0</v>
      </c>
      <c r="I77" s="98">
        <v>0</v>
      </c>
      <c r="J77" s="98">
        <f t="shared" si="6"/>
        <v>500</v>
      </c>
      <c r="K77" s="135"/>
    </row>
    <row r="78" spans="1:11" ht="40.5" customHeight="1">
      <c r="A78" s="144" t="s">
        <v>14</v>
      </c>
      <c r="B78" s="145"/>
      <c r="C78" s="145"/>
      <c r="D78" s="145"/>
      <c r="E78" s="146"/>
      <c r="F78" s="7" t="s">
        <v>3</v>
      </c>
      <c r="G78" s="96">
        <f>G76+G77</f>
        <v>800</v>
      </c>
      <c r="H78" s="96">
        <f t="shared" ref="H78" si="7">H76+H77</f>
        <v>0</v>
      </c>
      <c r="I78" s="96">
        <f t="shared" ref="I78" si="8">I76+I77</f>
        <v>0</v>
      </c>
      <c r="J78" s="96">
        <f t="shared" si="6"/>
        <v>800</v>
      </c>
      <c r="K78" s="116" t="s">
        <v>22</v>
      </c>
    </row>
    <row r="79" spans="1:11" ht="35.25" customHeight="1">
      <c r="A79" s="86">
        <v>6</v>
      </c>
      <c r="B79" s="110" t="s">
        <v>73</v>
      </c>
      <c r="C79" s="86" t="s">
        <v>71</v>
      </c>
      <c r="D79" s="87" t="s">
        <v>5</v>
      </c>
      <c r="E79" s="87" t="s">
        <v>75</v>
      </c>
      <c r="F79" s="7" t="s">
        <v>3</v>
      </c>
      <c r="G79" s="97">
        <v>1000</v>
      </c>
      <c r="H79" s="97">
        <v>1000</v>
      </c>
      <c r="I79" s="97">
        <v>1000</v>
      </c>
      <c r="J79" s="97">
        <f t="shared" ref="J79" si="9">G79+H79+I79</f>
        <v>3000</v>
      </c>
      <c r="K79" s="20" t="s">
        <v>76</v>
      </c>
    </row>
    <row r="80" spans="1:11" ht="34.5" customHeight="1">
      <c r="A80" s="171" t="s">
        <v>14</v>
      </c>
      <c r="B80" s="172"/>
      <c r="C80" s="172"/>
      <c r="D80" s="172"/>
      <c r="E80" s="173"/>
      <c r="F80" s="95" t="s">
        <v>3</v>
      </c>
      <c r="G80" s="96">
        <f>G79</f>
        <v>1000</v>
      </c>
      <c r="H80" s="96">
        <f t="shared" ref="H80:J80" si="10">H79</f>
        <v>1000</v>
      </c>
      <c r="I80" s="96">
        <f t="shared" si="10"/>
        <v>1000</v>
      </c>
      <c r="J80" s="96">
        <f t="shared" si="10"/>
        <v>3000</v>
      </c>
      <c r="K80" s="116" t="s">
        <v>22</v>
      </c>
    </row>
    <row r="81" spans="1:13" ht="49.5" customHeight="1">
      <c r="A81" s="147" t="s">
        <v>33</v>
      </c>
      <c r="B81" s="148"/>
      <c r="C81" s="123" t="s">
        <v>22</v>
      </c>
      <c r="D81" s="124"/>
      <c r="E81" s="125"/>
      <c r="F81" s="107" t="s">
        <v>14</v>
      </c>
      <c r="G81" s="30">
        <f>G82+G83+G84</f>
        <v>351740.31200000003</v>
      </c>
      <c r="H81" s="30">
        <f>H82+H83</f>
        <v>225254.9</v>
      </c>
      <c r="I81" s="30">
        <f>I82+I83</f>
        <v>194000</v>
      </c>
      <c r="J81" s="30">
        <f>J82+J83+J84</f>
        <v>770995.21200000006</v>
      </c>
      <c r="K81" s="98"/>
    </row>
    <row r="82" spans="1:13" ht="213" customHeight="1">
      <c r="A82" s="149"/>
      <c r="B82" s="150"/>
      <c r="C82" s="126"/>
      <c r="D82" s="127"/>
      <c r="E82" s="128"/>
      <c r="F82" s="106" t="s">
        <v>3</v>
      </c>
      <c r="G82" s="30">
        <f>G30+G43+G47+G75+G78+G80</f>
        <v>349040.31200000003</v>
      </c>
      <c r="H82" s="114">
        <f>H30+H43+H47+H75+H78+H80</f>
        <v>224454.9</v>
      </c>
      <c r="I82" s="30">
        <f>I30+I43+I47+I75+I78+I80</f>
        <v>193100</v>
      </c>
      <c r="J82" s="113">
        <f>J30+J43+J47+J75+J78+J80</f>
        <v>766595.21200000006</v>
      </c>
      <c r="K82" s="98"/>
    </row>
    <row r="83" spans="1:13" ht="12" customHeight="1">
      <c r="A83" s="149"/>
      <c r="B83" s="150"/>
      <c r="C83" s="126"/>
      <c r="D83" s="127"/>
      <c r="E83" s="128"/>
      <c r="F83" s="107" t="s">
        <v>30</v>
      </c>
      <c r="G83" s="30">
        <f>G31+G44</f>
        <v>700</v>
      </c>
      <c r="H83" s="30">
        <f>H31+H44</f>
        <v>800</v>
      </c>
      <c r="I83" s="30">
        <f>I31+I44</f>
        <v>900</v>
      </c>
      <c r="J83" s="30">
        <f>G83+H83+I83</f>
        <v>2400</v>
      </c>
      <c r="K83" s="98"/>
    </row>
    <row r="84" spans="1:13" ht="7.5" customHeight="1">
      <c r="A84" s="151"/>
      <c r="B84" s="152"/>
      <c r="C84" s="129"/>
      <c r="D84" s="130"/>
      <c r="E84" s="131"/>
      <c r="F84" s="112" t="s">
        <v>35</v>
      </c>
      <c r="G84" s="117">
        <f>G32</f>
        <v>2000</v>
      </c>
      <c r="H84" s="111"/>
      <c r="I84" s="111"/>
      <c r="J84" s="118">
        <f>J32</f>
        <v>2000</v>
      </c>
      <c r="K84" s="98"/>
    </row>
    <row r="85" spans="1:13" ht="112.5" customHeight="1">
      <c r="A85" s="1"/>
    </row>
    <row r="86" spans="1:13" ht="30.75" customHeight="1">
      <c r="A86" s="1"/>
      <c r="L86" s="120"/>
      <c r="M86" s="120"/>
    </row>
    <row r="87" spans="1:13" ht="30">
      <c r="A87" s="1"/>
      <c r="B87" s="137" t="s">
        <v>31</v>
      </c>
      <c r="C87" s="137"/>
      <c r="D87" s="137"/>
      <c r="E87" s="137"/>
      <c r="F87" s="137"/>
      <c r="G87" s="80"/>
      <c r="H87" s="80"/>
      <c r="I87" s="136" t="s">
        <v>32</v>
      </c>
      <c r="J87" s="136"/>
      <c r="K87" s="136"/>
    </row>
    <row r="88" spans="1:13" ht="33">
      <c r="A88" s="2"/>
      <c r="B88" s="43"/>
      <c r="C88" s="43"/>
      <c r="D88" s="43"/>
      <c r="E88" s="44"/>
      <c r="F88" s="44" t="s">
        <v>10</v>
      </c>
      <c r="G88" s="119" t="s">
        <v>29</v>
      </c>
      <c r="H88" s="120"/>
      <c r="I88" s="120"/>
      <c r="J88" s="120"/>
      <c r="K88" s="120"/>
    </row>
    <row r="89" spans="1:13" ht="18.75">
      <c r="B89" s="2"/>
    </row>
    <row r="90" spans="1:13" ht="18.75">
      <c r="B90" s="2"/>
    </row>
    <row r="92" spans="1:13" ht="18.75">
      <c r="B92" s="3"/>
      <c r="C92" s="3"/>
      <c r="D92" s="3"/>
      <c r="E92" s="3"/>
      <c r="F92" s="3"/>
    </row>
    <row r="93" spans="1:13" ht="18.75">
      <c r="B93" s="3"/>
      <c r="C93" s="3"/>
      <c r="D93" s="3"/>
      <c r="E93" s="3"/>
      <c r="F93" s="3"/>
    </row>
    <row r="94" spans="1:13" ht="18.75">
      <c r="B94" s="3"/>
      <c r="C94" s="3"/>
      <c r="D94" s="3"/>
      <c r="E94" s="3"/>
      <c r="F94" s="3"/>
    </row>
    <row r="95" spans="1:13" ht="18.75">
      <c r="B95" s="3"/>
      <c r="C95" s="3"/>
      <c r="D95" s="3"/>
      <c r="E95" s="3"/>
      <c r="F95" s="3"/>
    </row>
    <row r="96" spans="1:13" ht="18.75">
      <c r="B96" s="3"/>
      <c r="C96" s="3"/>
      <c r="D96" s="3"/>
      <c r="E96" s="3"/>
      <c r="F96" s="3"/>
    </row>
  </sheetData>
  <mergeCells count="47">
    <mergeCell ref="I3:M3"/>
    <mergeCell ref="A30:E32"/>
    <mergeCell ref="A43:E44"/>
    <mergeCell ref="A47:E47"/>
    <mergeCell ref="A9:K10"/>
    <mergeCell ref="A12:A15"/>
    <mergeCell ref="G14:G15"/>
    <mergeCell ref="K12:K15"/>
    <mergeCell ref="D12:D15"/>
    <mergeCell ref="C24:C25"/>
    <mergeCell ref="D24:D25"/>
    <mergeCell ref="E22:E29"/>
    <mergeCell ref="I7:J7"/>
    <mergeCell ref="H14:H15"/>
    <mergeCell ref="J14:J15"/>
    <mergeCell ref="G12:J13"/>
    <mergeCell ref="B12:B15"/>
    <mergeCell ref="B45:B46"/>
    <mergeCell ref="E12:E15"/>
    <mergeCell ref="F12:F15"/>
    <mergeCell ref="B22:B29"/>
    <mergeCell ref="C28:C29"/>
    <mergeCell ref="D28:D29"/>
    <mergeCell ref="C12:C15"/>
    <mergeCell ref="E45:E46"/>
    <mergeCell ref="I14:I15"/>
    <mergeCell ref="K22:K35"/>
    <mergeCell ref="G36:K36"/>
    <mergeCell ref="B60:B68"/>
    <mergeCell ref="A78:E78"/>
    <mergeCell ref="A81:B84"/>
    <mergeCell ref="H71:K71"/>
    <mergeCell ref="A75:E75"/>
    <mergeCell ref="K67:K70"/>
    <mergeCell ref="E60:E66"/>
    <mergeCell ref="K60:K66"/>
    <mergeCell ref="E67:E70"/>
    <mergeCell ref="A76:A77"/>
    <mergeCell ref="A33:A35"/>
    <mergeCell ref="K73:K75"/>
    <mergeCell ref="A80:E80"/>
    <mergeCell ref="B76:B77"/>
    <mergeCell ref="C81:E84"/>
    <mergeCell ref="E76:E77"/>
    <mergeCell ref="K76:K77"/>
    <mergeCell ref="I87:K87"/>
    <mergeCell ref="B87:F87"/>
  </mergeCells>
  <phoneticPr fontId="1" type="noConversion"/>
  <pageMargins left="1.1811023622047245" right="0.39370078740157483" top="0.74803149606299213" bottom="0.74803149606299213" header="0.31496062992125984" footer="0.31496062992125984"/>
  <pageSetup paperSize="9" scale="55" fitToHeight="0" orientation="portrait" r:id="rId1"/>
  <headerFooter alignWithMargins="0"/>
  <rowBreaks count="2" manualBreakCount="2">
    <brk id="35" max="10" man="1"/>
    <brk id="70" max="10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>MoBIL 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</dc:creator>
  <cp:lastModifiedBy>zagalny3371</cp:lastModifiedBy>
  <cp:lastPrinted>2017-04-19T14:07:11Z</cp:lastPrinted>
  <dcterms:created xsi:type="dcterms:W3CDTF">2015-09-18T08:05:20Z</dcterms:created>
  <dcterms:modified xsi:type="dcterms:W3CDTF">2017-04-26T10:38:03Z</dcterms:modified>
</cp:coreProperties>
</file>