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95" windowWidth="15480" windowHeight="11580"/>
  </bookViews>
  <sheets>
    <sheet name="Лист1" sheetId="1" r:id="rId1"/>
  </sheets>
  <definedNames>
    <definedName name="_xlnm.Print_Area" localSheetId="0">Лист1!$A$1:$J$62</definedName>
  </definedNames>
  <calcPr calcId="124519"/>
</workbook>
</file>

<file path=xl/calcChain.xml><?xml version="1.0" encoding="utf-8"?>
<calcChain xmlns="http://schemas.openxmlformats.org/spreadsheetml/2006/main">
  <c r="J16" i="1"/>
  <c r="I23"/>
  <c r="I57" s="1"/>
  <c r="H23"/>
  <c r="H57" s="1"/>
  <c r="G23"/>
  <c r="G57" s="1"/>
  <c r="J23" l="1"/>
  <c r="I34"/>
  <c r="H34"/>
  <c r="G54"/>
  <c r="I54"/>
  <c r="H54"/>
  <c r="I22"/>
  <c r="G22"/>
  <c r="H22"/>
  <c r="J11"/>
  <c r="J22" s="1"/>
  <c r="J13"/>
  <c r="J14"/>
  <c r="J15"/>
  <c r="J17"/>
  <c r="J20"/>
  <c r="J21"/>
  <c r="G45" l="1"/>
  <c r="H39"/>
  <c r="I39"/>
  <c r="G39"/>
  <c r="F23"/>
  <c r="F57"/>
  <c r="F56"/>
  <c r="H49"/>
  <c r="I49"/>
  <c r="G49"/>
  <c r="H45"/>
  <c r="I45"/>
  <c r="H32"/>
  <c r="I32"/>
  <c r="G32"/>
  <c r="H27"/>
  <c r="I27"/>
  <c r="G27"/>
  <c r="J42"/>
  <c r="I56" l="1"/>
  <c r="I55" s="1"/>
  <c r="J57"/>
  <c r="H56"/>
  <c r="H55" s="1"/>
  <c r="J41" l="1"/>
  <c r="J53" l="1"/>
  <c r="B27"/>
  <c r="B32" s="1"/>
  <c r="B34" s="1"/>
  <c r="B45" s="1"/>
  <c r="G34"/>
  <c r="G56" s="1"/>
  <c r="G55" s="1"/>
  <c r="J24"/>
  <c r="J25"/>
  <c r="J26"/>
  <c r="J28"/>
  <c r="J29"/>
  <c r="J30"/>
  <c r="J31"/>
  <c r="J33"/>
  <c r="J37"/>
  <c r="J38"/>
  <c r="J40"/>
  <c r="J45" s="1"/>
  <c r="J46"/>
  <c r="J47"/>
  <c r="J48"/>
  <c r="J50"/>
  <c r="J54" s="1"/>
  <c r="J39" l="1"/>
  <c r="J27"/>
  <c r="J49"/>
  <c r="J32"/>
  <c r="B39"/>
  <c r="B49"/>
  <c r="B54" s="1"/>
  <c r="F55" s="1"/>
  <c r="J34"/>
  <c r="J56" l="1"/>
  <c r="J55" s="1"/>
</calcChain>
</file>

<file path=xl/sharedStrings.xml><?xml version="1.0" encoding="utf-8"?>
<sst xmlns="http://schemas.openxmlformats.org/spreadsheetml/2006/main" count="135" uniqueCount="65">
  <si>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</si>
  <si>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</si>
  <si>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</si>
  <si>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</si>
  <si>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>Орієнтовні обсяги фінансування (вартість),  тис. гривень, у тому числі:</t>
  </si>
  <si>
    <t xml:space="preserve">Міський бюджет </t>
  </si>
  <si>
    <t>Знесення (розбирання) об'єктів (елементів) благоустрою</t>
  </si>
  <si>
    <t>2017-2019</t>
  </si>
  <si>
    <t>Управління благоустрою та житлової політики виконкому Криворізької міської ради</t>
  </si>
  <si>
    <t>Громадський бюджет</t>
  </si>
  <si>
    <t>Разом</t>
  </si>
  <si>
    <t>2017 рік</t>
  </si>
  <si>
    <t>2018 рік</t>
  </si>
  <si>
    <t>2019 рік</t>
  </si>
  <si>
    <t>Об'єкти (елементи) благоустрою (парки, сквери, бульвари та інші)</t>
  </si>
  <si>
    <t>Кладовища міста</t>
  </si>
  <si>
    <t>Утримання зелених насаджень</t>
  </si>
  <si>
    <t>Послуги щодо поховання</t>
  </si>
  <si>
    <t>Утримання ДНС</t>
  </si>
  <si>
    <t>Поточна електроенергія на утримання ДНС</t>
  </si>
  <si>
    <t>Утримання кладовищ</t>
  </si>
  <si>
    <t>Охорона кладовищ</t>
  </si>
  <si>
    <t>Водопостачання та водовідведення на кладовищах міста</t>
  </si>
  <si>
    <t>Послуги з доставки до Криворізького  міжрайонного відділу комунального закладу «Дніпропетровське обласне   бюро судово-медичної експертизи «Дніпропетровської обласної ради» тіл одиноких громадян, осіб без певного місця проживання, осіб, від поховання яких відмовилися рідні, знайдених, невпізнаних трупів, у разі відсутності родичів або осіб чи установ, які можуть взяти на себе доставку тіл</t>
  </si>
  <si>
    <t>Поповнення статутного капіталу на придбання обладнання і предметів довгострокового користування</t>
  </si>
  <si>
    <t>Розбирання, монтаж, придбання металевих новорічних конструкцій та світлових прикрас на об’єктах благоустрою</t>
  </si>
  <si>
    <t xml:space="preserve">Інвентаризація, експертна оцінка об'єктів (елементів) благоустрою </t>
  </si>
  <si>
    <t>Секретар міської ради</t>
  </si>
  <si>
    <t xml:space="preserve">               С.Маляренко</t>
  </si>
  <si>
    <r>
      <t>Утримання, поточний, капітальний ремонти, реконструкція та  енергозабезпечення об</t>
    </r>
    <r>
      <rPr>
        <sz val="13"/>
        <rFont val="Calibri"/>
        <family val="2"/>
        <charset val="204"/>
      </rPr>
      <t>'</t>
    </r>
    <r>
      <rPr>
        <sz val="13"/>
        <rFont val="Times New Roman"/>
        <family val="1"/>
        <charset val="204"/>
      </rPr>
      <t>єктів (елементів) благоустрою</t>
    </r>
  </si>
  <si>
    <t>Охорона об'єктів  (елементів) благоустрою</t>
  </si>
  <si>
    <t>Придбання та встановлення об'єктів (елементів) благоустрою</t>
  </si>
  <si>
    <t>Капітальний ремонт об'єктів (елементів) благоустрою</t>
  </si>
  <si>
    <t>Утримання модульних туалетів</t>
  </si>
  <si>
    <t>Усього</t>
  </si>
  <si>
    <t>Строк, роки</t>
  </si>
  <si>
    <t>Інші заходи, пов'язані з економічною діяльністю</t>
  </si>
  <si>
    <t xml:space="preserve">Придбання та встановлення об'єктів (елементів) благоустрою, дитячих, спортивних  та інших майданчиків, малих архітектурних форм </t>
  </si>
  <si>
    <t>№ з/п</t>
  </si>
  <si>
    <t xml:space="preserve">Дренажні насосні станції  (ДНС) та дренажі </t>
  </si>
  <si>
    <t xml:space="preserve">Напрями діяльності й заходи  Програми </t>
  </si>
  <si>
    <t>Cкладання проектів землеустрою щодо відведення земельних ділянок під розміщення об'єктів (елементів) благоустрою</t>
  </si>
  <si>
    <t>Управління благоустрою та житлової політики виконкому Криворізької міської ради - головний розпорядник, комунальне підприємство "Кривбасводо-канал"- одержувач коштів</t>
  </si>
  <si>
    <t>Управління благоустрою та житлової політики виконкому Криворізької міської ради - головний розпорядник, комунальне підприємство "Ритуал Сервіс Плюс" - одержувач коштів</t>
  </si>
  <si>
    <t>Управління благоустрою та житлової політики виконкому Криворізької міської ради-головний розпорядник, комунальне підприємство "Сансервіс" - одержувачі коштів</t>
  </si>
  <si>
    <t>Поповнення статутного капіталу для виконання робіт з капітального ремонту</t>
  </si>
  <si>
    <t>Поточний, капітальний ремонт кладовищ міста та їх елементів</t>
  </si>
  <si>
    <t>Поточний, капітальний ремонт та реконструкція ДНС</t>
  </si>
  <si>
    <t>Біостерилізація безпритульних тварин (собак)</t>
  </si>
  <si>
    <t>2017-2018</t>
  </si>
  <si>
    <t>Продовження додатка 2</t>
  </si>
  <si>
    <t>Сплата податку на прибуток</t>
  </si>
  <si>
    <t>Джерела фінансування</t>
  </si>
  <si>
    <t>Додаток 2</t>
  </si>
  <si>
    <t>до рішення міської ради</t>
  </si>
  <si>
    <t>Організація поховання одиноких громадян, осіб без певного місця проживання, осіб, від поховання яких відмовилися рідні, знайдених, невпізнаних трупів, у разі відсутності родичів</t>
  </si>
  <si>
    <t>Субвенція з обласного бюджету бюджетам міст, районів та об'єднаних територіальних громад на виконання доручень виборців депутатами обласної ради у 2017 році</t>
  </si>
  <si>
    <t>Поповнення статутного капіталу для виконання робіт з будівництва мережі зовнішнього електропостачання комплексу будівель і споруд у Довгинцівсько-му районі</t>
  </si>
  <si>
    <t>Управління благоустрою та житлової політики виконкому Криворізької міської ради - головний розпорядник, комунальне підприємство "Кривбасводоканал" - одержувач коштів</t>
  </si>
  <si>
    <t>Заходи з озеленення території міста</t>
  </si>
  <si>
    <t>Заходи, пов'язані з економічною діяльністю комунального підприємства "Сансервіс"</t>
  </si>
  <si>
    <t>Заходи, пов'язані з економічною діяльністю комунального підприємства "Парк культу-ри і відпочинку імені Б.Хмель-ницького"</t>
  </si>
  <si>
    <t>Управління благоустрою та житлової політики виконкому Криворізької міської ради - головний розпорядник, комунальне підприємство "Парк культури і відпочинку імені Б.Хмельницького"- одержувач коштів</t>
  </si>
  <si>
    <t>Поточний та капітальний ремонт об'єктів (елементів) благоустрою</t>
  </si>
  <si>
    <t>30.08.2017 №1965</t>
  </si>
</sst>
</file>

<file path=xl/styles.xml><?xml version="1.0" encoding="utf-8"?>
<styleSheet xmlns="http://schemas.openxmlformats.org/spreadsheetml/2006/main">
  <fonts count="34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0"/>
      <name val="Arial Cyr"/>
      <charset val="204"/>
    </font>
    <font>
      <b/>
      <i/>
      <sz val="14"/>
      <name val="Times New Roman"/>
      <family val="1"/>
      <charset val="204"/>
    </font>
    <font>
      <b/>
      <i/>
      <sz val="10"/>
      <name val="Arial Cyr"/>
      <charset val="204"/>
    </font>
    <font>
      <b/>
      <i/>
      <sz val="12"/>
      <name val="Times New Roman"/>
      <family val="1"/>
      <charset val="204"/>
    </font>
    <font>
      <i/>
      <sz val="23"/>
      <name val="Times New Roman"/>
      <family val="1"/>
      <charset val="204"/>
    </font>
    <font>
      <sz val="22"/>
      <name val="Arial"/>
      <family val="2"/>
      <charset val="204"/>
    </font>
    <font>
      <sz val="22"/>
      <name val="Times New Roman"/>
      <family val="1"/>
      <charset val="204"/>
    </font>
    <font>
      <b/>
      <i/>
      <sz val="22"/>
      <name val="Times New Roman"/>
      <family val="1"/>
      <charset val="204"/>
    </font>
    <font>
      <sz val="22"/>
      <name val="Arial Cyr"/>
      <charset val="204"/>
    </font>
    <font>
      <i/>
      <sz val="1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sz val="13"/>
      <name val="Calibri"/>
      <family val="2"/>
      <charset val="204"/>
    </font>
    <font>
      <b/>
      <i/>
      <sz val="13"/>
      <name val="Arial Cyr"/>
      <charset val="204"/>
    </font>
    <font>
      <b/>
      <sz val="13"/>
      <name val="Times New Roman"/>
      <family val="1"/>
      <charset val="204"/>
    </font>
    <font>
      <sz val="13"/>
      <name val="Arial Cyr"/>
      <charset val="204"/>
    </font>
    <font>
      <b/>
      <i/>
      <sz val="13"/>
      <color indexed="8"/>
      <name val="Times New Roman"/>
      <family val="1"/>
      <charset val="204"/>
    </font>
    <font>
      <i/>
      <sz val="10"/>
      <name val="Arial Cyr"/>
      <charset val="204"/>
    </font>
    <font>
      <b/>
      <i/>
      <sz val="24.5"/>
      <color indexed="8"/>
      <name val="Times New Roman"/>
      <family val="1"/>
      <charset val="204"/>
    </font>
    <font>
      <i/>
      <sz val="21"/>
      <name val="Times New Roman"/>
      <family val="1"/>
      <charset val="204"/>
    </font>
    <font>
      <b/>
      <i/>
      <sz val="24.5"/>
      <name val="Times New Roman"/>
      <family val="1"/>
      <charset val="204"/>
    </font>
    <font>
      <sz val="24.5"/>
      <name val="Times New Roman"/>
      <family val="1"/>
      <charset val="204"/>
    </font>
    <font>
      <sz val="24.5"/>
      <name val="Arial"/>
      <family val="2"/>
      <charset val="204"/>
    </font>
    <font>
      <sz val="24.5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223">
    <xf numFmtId="0" fontId="0" fillId="0" borderId="0" xfId="0"/>
    <xf numFmtId="0" fontId="6" fillId="0" borderId="0" xfId="0" applyFont="1" applyAlignment="1">
      <alignment horizontal="justify"/>
    </xf>
    <xf numFmtId="0" fontId="0" fillId="0" borderId="0" xfId="0" applyAlignment="1">
      <alignment horizontal="center" wrapText="1"/>
    </xf>
    <xf numFmtId="0" fontId="6" fillId="0" borderId="0" xfId="0" applyFont="1" applyAlignment="1"/>
    <xf numFmtId="0" fontId="2" fillId="0" borderId="0" xfId="0" applyFont="1"/>
    <xf numFmtId="4" fontId="0" fillId="0" borderId="0" xfId="0" applyNumberFormat="1"/>
    <xf numFmtId="0" fontId="3" fillId="0" borderId="1" xfId="0" applyFont="1" applyBorder="1" applyAlignment="1">
      <alignment vertical="top" wrapText="1"/>
    </xf>
    <xf numFmtId="0" fontId="0" fillId="0" borderId="0" xfId="0" applyAlignment="1">
      <alignment horizontal="center" wrapText="1"/>
    </xf>
    <xf numFmtId="0" fontId="5" fillId="0" borderId="1" xfId="0" applyFont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vertical="top" wrapText="1"/>
    </xf>
    <xf numFmtId="0" fontId="14" fillId="0" borderId="0" xfId="0" applyFont="1" applyAlignment="1"/>
    <xf numFmtId="0" fontId="15" fillId="2" borderId="0" xfId="1" applyFont="1" applyFill="1"/>
    <xf numFmtId="0" fontId="13" fillId="2" borderId="0" xfId="1" applyFont="1" applyFill="1" applyBorder="1" applyAlignment="1">
      <alignment wrapText="1"/>
    </xf>
    <xf numFmtId="0" fontId="4" fillId="2" borderId="0" xfId="1" applyFont="1" applyFill="1" applyBorder="1" applyAlignment="1">
      <alignment horizontal="left" vertical="top" wrapText="1"/>
    </xf>
    <xf numFmtId="0" fontId="3" fillId="2" borderId="0" xfId="1" applyFont="1" applyFill="1" applyBorder="1" applyAlignment="1">
      <alignment horizontal="center" wrapText="1"/>
    </xf>
    <xf numFmtId="4" fontId="3" fillId="2" borderId="0" xfId="1" applyNumberFormat="1" applyFont="1" applyFill="1" applyBorder="1" applyAlignment="1">
      <alignment horizontal="center" wrapText="1"/>
    </xf>
    <xf numFmtId="0" fontId="3" fillId="2" borderId="0" xfId="1" applyFont="1" applyFill="1"/>
    <xf numFmtId="0" fontId="17" fillId="0" borderId="0" xfId="0" applyFont="1"/>
    <xf numFmtId="0" fontId="2" fillId="0" borderId="4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18" fillId="2" borderId="0" xfId="1" applyFont="1" applyFill="1" applyBorder="1" applyAlignment="1"/>
    <xf numFmtId="0" fontId="20" fillId="0" borderId="4" xfId="0" applyNumberFormat="1" applyFont="1" applyBorder="1" applyAlignment="1">
      <alignment horizontal="center" vertical="center" wrapText="1"/>
    </xf>
    <xf numFmtId="0" fontId="19" fillId="0" borderId="4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center" vertical="top" wrapText="1"/>
    </xf>
    <xf numFmtId="4" fontId="19" fillId="0" borderId="1" xfId="0" applyNumberFormat="1" applyFont="1" applyBorder="1" applyAlignment="1">
      <alignment horizontal="center" vertical="top" wrapText="1"/>
    </xf>
    <xf numFmtId="4" fontId="20" fillId="0" borderId="1" xfId="0" applyNumberFormat="1" applyFont="1" applyBorder="1" applyAlignment="1">
      <alignment horizontal="center" vertical="top" wrapText="1"/>
    </xf>
    <xf numFmtId="0" fontId="20" fillId="2" borderId="11" xfId="1" applyFont="1" applyFill="1" applyBorder="1" applyAlignment="1">
      <alignment horizontal="left" vertical="top" wrapText="1"/>
    </xf>
    <xf numFmtId="0" fontId="2" fillId="0" borderId="2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top" wrapText="1"/>
    </xf>
    <xf numFmtId="0" fontId="20" fillId="0" borderId="4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5" fillId="0" borderId="1" xfId="0" applyFont="1" applyFill="1" applyBorder="1" applyAlignment="1">
      <alignment horizontal="left" vertical="top" wrapText="1"/>
    </xf>
    <xf numFmtId="0" fontId="20" fillId="0" borderId="1" xfId="1" applyFont="1" applyFill="1" applyBorder="1" applyAlignment="1">
      <alignment horizontal="left" vertical="top" wrapText="1"/>
    </xf>
    <xf numFmtId="4" fontId="5" fillId="0" borderId="11" xfId="0" applyNumberFormat="1" applyFont="1" applyBorder="1" applyAlignment="1">
      <alignment horizontal="center" vertical="top" wrapText="1"/>
    </xf>
    <xf numFmtId="4" fontId="3" fillId="0" borderId="11" xfId="0" applyNumberFormat="1" applyFont="1" applyBorder="1" applyAlignment="1">
      <alignment horizontal="center" vertical="top" wrapText="1"/>
    </xf>
    <xf numFmtId="4" fontId="3" fillId="0" borderId="20" xfId="0" applyNumberFormat="1" applyFont="1" applyBorder="1" applyAlignment="1">
      <alignment horizontal="center" vertical="top" wrapText="1"/>
    </xf>
    <xf numFmtId="4" fontId="5" fillId="0" borderId="1" xfId="0" applyNumberFormat="1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top" wrapText="1"/>
    </xf>
    <xf numFmtId="4" fontId="3" fillId="0" borderId="21" xfId="0" applyNumberFormat="1" applyFont="1" applyBorder="1" applyAlignment="1">
      <alignment horizontal="center" vertical="top" wrapText="1"/>
    </xf>
    <xf numFmtId="4" fontId="5" fillId="3" borderId="1" xfId="0" applyNumberFormat="1" applyFont="1" applyFill="1" applyBorder="1" applyAlignment="1">
      <alignment horizontal="center" vertical="top" wrapText="1"/>
    </xf>
    <xf numFmtId="4" fontId="3" fillId="3" borderId="1" xfId="0" applyNumberFormat="1" applyFont="1" applyFill="1" applyBorder="1" applyAlignment="1">
      <alignment horizontal="center" vertical="top" wrapText="1"/>
    </xf>
    <xf numFmtId="4" fontId="5" fillId="0" borderId="12" xfId="0" applyNumberFormat="1" applyFont="1" applyBorder="1" applyAlignment="1">
      <alignment horizontal="center" vertical="top" wrapText="1"/>
    </xf>
    <xf numFmtId="4" fontId="3" fillId="0" borderId="22" xfId="0" applyNumberFormat="1" applyFont="1" applyBorder="1" applyAlignment="1">
      <alignment horizontal="center" vertical="top" wrapText="1"/>
    </xf>
    <xf numFmtId="0" fontId="20" fillId="0" borderId="11" xfId="0" applyFont="1" applyBorder="1" applyAlignment="1">
      <alignment horizontal="left" vertical="top" wrapText="1"/>
    </xf>
    <xf numFmtId="4" fontId="3" fillId="0" borderId="12" xfId="0" applyNumberFormat="1" applyFont="1" applyBorder="1" applyAlignment="1">
      <alignment horizontal="center" vertical="top" wrapText="1"/>
    </xf>
    <xf numFmtId="0" fontId="20" fillId="3" borderId="1" xfId="0" applyFont="1" applyFill="1" applyBorder="1" applyAlignment="1">
      <alignment horizontal="left" vertical="top" wrapText="1"/>
    </xf>
    <xf numFmtId="4" fontId="5" fillId="0" borderId="1" xfId="0" applyNumberFormat="1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/>
    </xf>
    <xf numFmtId="4" fontId="5" fillId="0" borderId="1" xfId="0" applyNumberFormat="1" applyFont="1" applyFill="1" applyBorder="1" applyAlignment="1">
      <alignment horizontal="center" vertical="top" wrapText="1"/>
    </xf>
    <xf numFmtId="4" fontId="3" fillId="0" borderId="21" xfId="0" applyNumberFormat="1" applyFont="1" applyFill="1" applyBorder="1" applyAlignment="1">
      <alignment horizontal="center" vertical="top" wrapText="1"/>
    </xf>
    <xf numFmtId="4" fontId="5" fillId="0" borderId="1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21" xfId="0" applyNumberFormat="1" applyFont="1" applyBorder="1" applyAlignment="1">
      <alignment horizontal="center" vertical="center" wrapText="1"/>
    </xf>
    <xf numFmtId="4" fontId="20" fillId="0" borderId="4" xfId="0" applyNumberFormat="1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 shrinkToFit="1"/>
    </xf>
    <xf numFmtId="0" fontId="3" fillId="0" borderId="11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justify" vertical="top" wrapText="1"/>
    </xf>
    <xf numFmtId="0" fontId="20" fillId="0" borderId="11" xfId="0" applyFont="1" applyBorder="1" applyAlignment="1">
      <alignment horizontal="center" vertical="top" wrapText="1"/>
    </xf>
    <xf numFmtId="0" fontId="20" fillId="0" borderId="23" xfId="0" applyNumberFormat="1" applyFont="1" applyBorder="1" applyAlignment="1">
      <alignment horizontal="center" vertical="center" wrapText="1"/>
    </xf>
    <xf numFmtId="4" fontId="20" fillId="0" borderId="21" xfId="0" applyNumberFormat="1" applyFont="1" applyBorder="1" applyAlignment="1">
      <alignment horizontal="center" vertical="top" wrapText="1"/>
    </xf>
    <xf numFmtId="0" fontId="20" fillId="0" borderId="12" xfId="0" applyFont="1" applyBorder="1" applyAlignment="1">
      <alignment horizontal="center" vertical="top" wrapText="1"/>
    </xf>
    <xf numFmtId="4" fontId="5" fillId="0" borderId="22" xfId="0" applyNumberFormat="1" applyFont="1" applyBorder="1" applyAlignment="1">
      <alignment horizontal="center" vertical="top" wrapText="1"/>
    </xf>
    <xf numFmtId="0" fontId="10" fillId="0" borderId="4" xfId="0" applyFont="1" applyBorder="1" applyAlignment="1">
      <alignment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4" fontId="3" fillId="0" borderId="4" xfId="0" applyNumberFormat="1" applyFont="1" applyBorder="1" applyAlignment="1">
      <alignment horizontal="center" vertical="top" wrapText="1"/>
    </xf>
    <xf numFmtId="4" fontId="3" fillId="0" borderId="23" xfId="0" applyNumberFormat="1" applyFont="1" applyBorder="1" applyAlignment="1">
      <alignment horizontal="center" vertical="top" wrapText="1"/>
    </xf>
    <xf numFmtId="0" fontId="20" fillId="0" borderId="19" xfId="0" applyFont="1" applyBorder="1" applyAlignment="1">
      <alignment vertical="top" wrapText="1"/>
    </xf>
    <xf numFmtId="0" fontId="20" fillId="0" borderId="4" xfId="0" applyFont="1" applyBorder="1" applyAlignment="1">
      <alignment horizontal="center" vertical="top" wrapText="1" shrinkToFit="1"/>
    </xf>
    <xf numFmtId="4" fontId="5" fillId="0" borderId="4" xfId="0" applyNumberFormat="1" applyFont="1" applyBorder="1" applyAlignment="1">
      <alignment horizontal="center" vertical="top" wrapText="1"/>
    </xf>
    <xf numFmtId="4" fontId="5" fillId="0" borderId="23" xfId="0" applyNumberFormat="1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7" xfId="0" applyNumberFormat="1" applyFont="1" applyBorder="1" applyAlignment="1">
      <alignment horizontal="center" vertical="center" wrapText="1"/>
    </xf>
    <xf numFmtId="4" fontId="5" fillId="0" borderId="11" xfId="0" applyNumberFormat="1" applyFont="1" applyFill="1" applyBorder="1" applyAlignment="1">
      <alignment horizontal="center" wrapText="1"/>
    </xf>
    <xf numFmtId="4" fontId="3" fillId="0" borderId="11" xfId="0" applyNumberFormat="1" applyFont="1" applyFill="1" applyBorder="1" applyAlignment="1">
      <alignment horizontal="center" wrapText="1"/>
    </xf>
    <xf numFmtId="4" fontId="3" fillId="0" borderId="20" xfId="0" applyNumberFormat="1" applyFont="1" applyFill="1" applyBorder="1" applyAlignment="1">
      <alignment horizontal="center" wrapText="1"/>
    </xf>
    <xf numFmtId="4" fontId="3" fillId="0" borderId="21" xfId="0" applyNumberFormat="1" applyFont="1" applyBorder="1" applyAlignment="1">
      <alignment horizontal="center" wrapText="1"/>
    </xf>
    <xf numFmtId="4" fontId="3" fillId="0" borderId="36" xfId="0" applyNumberFormat="1" applyFont="1" applyBorder="1" applyAlignment="1">
      <alignment horizontal="center" vertical="center" wrapText="1"/>
    </xf>
    <xf numFmtId="4" fontId="3" fillId="0" borderId="13" xfId="0" applyNumberFormat="1" applyFont="1" applyBorder="1" applyAlignment="1">
      <alignment horizontal="center" vertical="center"/>
    </xf>
    <xf numFmtId="4" fontId="3" fillId="0" borderId="28" xfId="0" applyNumberFormat="1" applyFont="1" applyBorder="1" applyAlignment="1">
      <alignment horizontal="center" vertical="center"/>
    </xf>
    <xf numFmtId="4" fontId="20" fillId="0" borderId="23" xfId="0" applyNumberFormat="1" applyFont="1" applyBorder="1" applyAlignment="1">
      <alignment horizontal="center" vertical="top" wrapText="1"/>
    </xf>
    <xf numFmtId="0" fontId="29" fillId="2" borderId="0" xfId="1" applyFont="1" applyFill="1" applyBorder="1" applyAlignment="1"/>
    <xf numFmtId="0" fontId="30" fillId="2" borderId="0" xfId="1" applyFont="1" applyFill="1" applyAlignment="1">
      <alignment horizontal="left" wrapText="1"/>
    </xf>
    <xf numFmtId="4" fontId="31" fillId="2" borderId="0" xfId="1" applyNumberFormat="1" applyFont="1" applyFill="1" applyAlignment="1">
      <alignment wrapText="1"/>
    </xf>
    <xf numFmtId="4" fontId="30" fillId="2" borderId="0" xfId="1" applyNumberFormat="1" applyFont="1" applyFill="1"/>
    <xf numFmtId="0" fontId="32" fillId="2" borderId="0" xfId="0" applyFont="1" applyFill="1" applyAlignment="1">
      <alignment horizontal="left" wrapText="1"/>
    </xf>
    <xf numFmtId="0" fontId="33" fillId="0" borderId="0" xfId="0" applyFont="1"/>
    <xf numFmtId="4" fontId="3" fillId="0" borderId="12" xfId="0" applyNumberFormat="1" applyFont="1" applyBorder="1" applyAlignment="1">
      <alignment horizontal="center" vertical="center"/>
    </xf>
    <xf numFmtId="4" fontId="3" fillId="0" borderId="31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wrapText="1"/>
    </xf>
    <xf numFmtId="0" fontId="2" fillId="0" borderId="11" xfId="0" applyFont="1" applyBorder="1" applyAlignment="1">
      <alignment horizontal="center" vertical="top" wrapText="1"/>
    </xf>
    <xf numFmtId="4" fontId="19" fillId="0" borderId="11" xfId="0" applyNumberFormat="1" applyFont="1" applyBorder="1" applyAlignment="1">
      <alignment horizontal="center" vertical="top" wrapText="1"/>
    </xf>
    <xf numFmtId="4" fontId="20" fillId="0" borderId="11" xfId="0" applyNumberFormat="1" applyFont="1" applyBorder="1" applyAlignment="1">
      <alignment horizontal="center" vertical="top" wrapText="1"/>
    </xf>
    <xf numFmtId="4" fontId="20" fillId="0" borderId="20" xfId="0" applyNumberFormat="1" applyFont="1" applyBorder="1" applyAlignment="1">
      <alignment horizontal="center" vertical="top" wrapText="1"/>
    </xf>
    <xf numFmtId="0" fontId="20" fillId="0" borderId="4" xfId="0" applyFont="1" applyBorder="1" applyAlignment="1">
      <alignment horizontal="center" vertical="top" wrapText="1"/>
    </xf>
    <xf numFmtId="0" fontId="7" fillId="0" borderId="16" xfId="0" applyFont="1" applyBorder="1" applyAlignment="1">
      <alignment horizontal="left" vertical="top" wrapText="1"/>
    </xf>
    <xf numFmtId="0" fontId="7" fillId="0" borderId="17" xfId="0" applyFont="1" applyBorder="1" applyAlignment="1">
      <alignment horizontal="left" vertical="top" wrapText="1"/>
    </xf>
    <xf numFmtId="0" fontId="7" fillId="0" borderId="18" xfId="0" applyFont="1" applyBorder="1" applyAlignment="1">
      <alignment horizontal="left" vertical="top" wrapText="1"/>
    </xf>
    <xf numFmtId="0" fontId="24" fillId="0" borderId="16" xfId="0" applyFont="1" applyBorder="1" applyAlignment="1">
      <alignment horizontal="left" vertical="top" wrapText="1"/>
    </xf>
    <xf numFmtId="0" fontId="24" fillId="0" borderId="17" xfId="0" applyFont="1" applyBorder="1" applyAlignment="1">
      <alignment horizontal="left" vertical="top" wrapText="1"/>
    </xf>
    <xf numFmtId="0" fontId="24" fillId="0" borderId="18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center" vertical="top" wrapText="1"/>
    </xf>
    <xf numFmtId="0" fontId="21" fillId="0" borderId="13" xfId="0" applyFont="1" applyBorder="1" applyAlignment="1">
      <alignment horizontal="left" vertical="top" wrapText="1"/>
    </xf>
    <xf numFmtId="0" fontId="21" fillId="0" borderId="5" xfId="0" applyFont="1" applyBorder="1" applyAlignment="1">
      <alignment horizontal="left" vertical="top" wrapText="1"/>
    </xf>
    <xf numFmtId="0" fontId="20" fillId="0" borderId="3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left" vertical="top" wrapText="1"/>
    </xf>
    <xf numFmtId="0" fontId="20" fillId="0" borderId="3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0" fillId="0" borderId="11" xfId="0" applyFont="1" applyBorder="1" applyAlignment="1">
      <alignment horizontal="center" vertical="top" wrapText="1"/>
    </xf>
    <xf numFmtId="0" fontId="27" fillId="0" borderId="1" xfId="0" applyFont="1" applyBorder="1" applyAlignment="1">
      <alignment horizontal="justify" vertical="top" wrapText="1"/>
    </xf>
    <xf numFmtId="0" fontId="0" fillId="0" borderId="9" xfId="0" applyBorder="1"/>
    <xf numFmtId="0" fontId="0" fillId="0" borderId="24" xfId="0" applyBorder="1"/>
    <xf numFmtId="0" fontId="2" fillId="0" borderId="2" xfId="0" applyFont="1" applyBorder="1" applyAlignment="1">
      <alignment horizontal="center" vertical="top" wrapText="1"/>
    </xf>
    <xf numFmtId="4" fontId="19" fillId="0" borderId="2" xfId="0" applyNumberFormat="1" applyFont="1" applyBorder="1" applyAlignment="1">
      <alignment horizontal="center" vertical="top" wrapText="1"/>
    </xf>
    <xf numFmtId="4" fontId="20" fillId="0" borderId="2" xfId="0" applyNumberFormat="1" applyFont="1" applyBorder="1" applyAlignment="1">
      <alignment horizontal="center" vertical="top" wrapText="1"/>
    </xf>
    <xf numFmtId="4" fontId="20" fillId="0" borderId="38" xfId="0" applyNumberFormat="1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1" fillId="0" borderId="2" xfId="0" applyFont="1" applyBorder="1" applyAlignment="1">
      <alignment horizontal="left" vertical="top" wrapText="1"/>
    </xf>
    <xf numFmtId="0" fontId="20" fillId="0" borderId="14" xfId="0" applyFont="1" applyBorder="1" applyAlignment="1">
      <alignment horizontal="center" vertical="top" wrapText="1"/>
    </xf>
    <xf numFmtId="0" fontId="20" fillId="0" borderId="9" xfId="0" applyFont="1" applyBorder="1" applyAlignment="1">
      <alignment horizontal="center" vertical="top" wrapText="1"/>
    </xf>
    <xf numFmtId="0" fontId="20" fillId="0" borderId="24" xfId="0" applyFont="1" applyBorder="1" applyAlignment="1">
      <alignment horizontal="center" vertical="top" wrapText="1"/>
    </xf>
    <xf numFmtId="0" fontId="20" fillId="0" borderId="7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4" fontId="5" fillId="0" borderId="2" xfId="0" applyNumberFormat="1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center" vertical="top" wrapText="1"/>
    </xf>
    <xf numFmtId="4" fontId="3" fillId="0" borderId="38" xfId="0" applyNumberFormat="1" applyFont="1" applyBorder="1" applyAlignment="1">
      <alignment horizontal="center" vertical="top" wrapText="1"/>
    </xf>
    <xf numFmtId="0" fontId="3" fillId="0" borderId="2" xfId="0" applyFont="1" applyBorder="1" applyAlignment="1">
      <alignment vertical="top" wrapText="1"/>
    </xf>
    <xf numFmtId="0" fontId="10" fillId="0" borderId="2" xfId="0" applyFont="1" applyBorder="1" applyAlignment="1">
      <alignment horizontal="justify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center" wrapText="1"/>
    </xf>
    <xf numFmtId="4" fontId="3" fillId="0" borderId="22" xfId="0" applyNumberFormat="1" applyFont="1" applyBorder="1" applyAlignment="1">
      <alignment horizontal="center" vertical="center"/>
    </xf>
    <xf numFmtId="4" fontId="3" fillId="0" borderId="20" xfId="0" applyNumberFormat="1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top" wrapText="1"/>
    </xf>
    <xf numFmtId="0" fontId="29" fillId="2" borderId="0" xfId="1" applyFont="1" applyFill="1" applyBorder="1" applyAlignment="1">
      <alignment horizontal="left"/>
    </xf>
    <xf numFmtId="0" fontId="29" fillId="2" borderId="0" xfId="1" applyFont="1" applyFill="1" applyBorder="1" applyAlignment="1">
      <alignment horizontal="left"/>
    </xf>
    <xf numFmtId="0" fontId="0" fillId="0" borderId="0" xfId="0" applyAlignment="1">
      <alignment horizontal="left"/>
    </xf>
    <xf numFmtId="0" fontId="30" fillId="2" borderId="0" xfId="1" applyFont="1" applyFill="1" applyAlignment="1">
      <alignment horizontal="left" wrapText="1"/>
    </xf>
    <xf numFmtId="0" fontId="16" fillId="2" borderId="0" xfId="1" applyFont="1" applyFill="1" applyBorder="1" applyAlignment="1">
      <alignment horizontal="center" wrapText="1"/>
    </xf>
    <xf numFmtId="0" fontId="7" fillId="0" borderId="16" xfId="0" applyFont="1" applyBorder="1" applyAlignment="1">
      <alignment horizontal="left" vertical="top" wrapText="1"/>
    </xf>
    <xf numFmtId="0" fontId="7" fillId="0" borderId="17" xfId="0" applyFont="1" applyBorder="1" applyAlignment="1">
      <alignment horizontal="left" vertical="top" wrapText="1"/>
    </xf>
    <xf numFmtId="0" fontId="7" fillId="0" borderId="18" xfId="0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3" fillId="0" borderId="13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20" fillId="0" borderId="13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25" fillId="0" borderId="2" xfId="0" applyFont="1" applyBorder="1" applyAlignment="1">
      <alignment horizontal="center" vertical="top" wrapText="1"/>
    </xf>
    <xf numFmtId="0" fontId="10" fillId="0" borderId="11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4" fontId="29" fillId="0" borderId="29" xfId="0" applyNumberFormat="1" applyFont="1" applyBorder="1" applyAlignment="1">
      <alignment horizontal="right" wrapText="1"/>
    </xf>
    <xf numFmtId="0" fontId="8" fillId="0" borderId="35" xfId="0" applyFont="1" applyBorder="1" applyAlignment="1">
      <alignment horizontal="center" vertical="top" wrapText="1"/>
    </xf>
    <xf numFmtId="0" fontId="8" fillId="0" borderId="34" xfId="0" applyFont="1" applyBorder="1" applyAlignment="1">
      <alignment horizontal="center" vertical="top" wrapText="1"/>
    </xf>
    <xf numFmtId="0" fontId="8" fillId="0" borderId="37" xfId="0" applyFont="1" applyBorder="1" applyAlignment="1">
      <alignment horizontal="center" vertical="top" wrapText="1"/>
    </xf>
    <xf numFmtId="0" fontId="8" fillId="0" borderId="40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top" wrapText="1"/>
    </xf>
    <xf numFmtId="0" fontId="8" fillId="0" borderId="42" xfId="0" applyFont="1" applyBorder="1" applyAlignment="1">
      <alignment horizontal="center" vertical="top" wrapText="1"/>
    </xf>
    <xf numFmtId="0" fontId="0" fillId="0" borderId="32" xfId="0" applyBorder="1" applyAlignment="1">
      <alignment vertical="top" wrapText="1"/>
    </xf>
    <xf numFmtId="0" fontId="0" fillId="0" borderId="29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24" xfId="0" applyFont="1" applyBorder="1" applyAlignment="1">
      <alignment horizontal="center" vertical="top" wrapText="1"/>
    </xf>
    <xf numFmtId="0" fontId="20" fillId="0" borderId="10" xfId="0" applyFont="1" applyBorder="1" applyAlignment="1">
      <alignment horizontal="center" vertical="top" wrapText="1"/>
    </xf>
    <xf numFmtId="0" fontId="20" fillId="0" borderId="6" xfId="0" applyFont="1" applyBorder="1" applyAlignment="1">
      <alignment horizontal="center" vertical="top" wrapText="1"/>
    </xf>
    <xf numFmtId="0" fontId="20" fillId="0" borderId="15" xfId="0" applyFont="1" applyBorder="1" applyAlignment="1">
      <alignment horizontal="center" vertical="top" wrapText="1"/>
    </xf>
    <xf numFmtId="0" fontId="24" fillId="0" borderId="16" xfId="0" applyFont="1" applyBorder="1" applyAlignment="1">
      <alignment horizontal="left" vertical="top" wrapText="1"/>
    </xf>
    <xf numFmtId="0" fontId="24" fillId="0" borderId="17" xfId="0" applyFont="1" applyBorder="1" applyAlignment="1">
      <alignment horizontal="left" vertical="top" wrapText="1"/>
    </xf>
    <xf numFmtId="0" fontId="24" fillId="0" borderId="18" xfId="0" applyFont="1" applyBorder="1" applyAlignment="1">
      <alignment horizontal="left" vertical="top" wrapText="1"/>
    </xf>
    <xf numFmtId="0" fontId="28" fillId="0" borderId="0" xfId="0" applyFont="1" applyAlignment="1">
      <alignment horizontal="center" wrapText="1"/>
    </xf>
    <xf numFmtId="0" fontId="26" fillId="0" borderId="10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top" wrapText="1"/>
    </xf>
    <xf numFmtId="0" fontId="26" fillId="0" borderId="13" xfId="0" applyFont="1" applyBorder="1" applyAlignment="1">
      <alignment horizontal="center" vertical="center" wrapText="1"/>
    </xf>
    <xf numFmtId="0" fontId="0" fillId="0" borderId="5" xfId="0" applyBorder="1"/>
    <xf numFmtId="0" fontId="0" fillId="0" borderId="25" xfId="0" applyBorder="1"/>
    <xf numFmtId="0" fontId="3" fillId="0" borderId="8" xfId="0" applyFont="1" applyBorder="1" applyAlignment="1">
      <alignment horizontal="center" vertical="top" wrapText="1"/>
    </xf>
    <xf numFmtId="4" fontId="29" fillId="0" borderId="19" xfId="0" applyNumberFormat="1" applyFont="1" applyBorder="1" applyAlignment="1">
      <alignment horizontal="right" wrapText="1"/>
    </xf>
    <xf numFmtId="4" fontId="29" fillId="0" borderId="26" xfId="0" applyNumberFormat="1" applyFont="1" applyBorder="1" applyAlignment="1">
      <alignment horizontal="right" wrapText="1"/>
    </xf>
    <xf numFmtId="4" fontId="29" fillId="0" borderId="39" xfId="0" applyNumberFormat="1" applyFont="1" applyBorder="1" applyAlignment="1">
      <alignment horizontal="right" wrapText="1"/>
    </xf>
    <xf numFmtId="0" fontId="3" fillId="0" borderId="11" xfId="0" applyFont="1" applyBorder="1" applyAlignment="1">
      <alignment horizontal="center" vertical="top" wrapText="1"/>
    </xf>
    <xf numFmtId="0" fontId="0" fillId="0" borderId="12" xfId="0" applyBorder="1" applyAlignment="1">
      <alignment vertical="top" wrapText="1"/>
    </xf>
    <xf numFmtId="0" fontId="21" fillId="0" borderId="13" xfId="0" applyFont="1" applyBorder="1" applyAlignment="1">
      <alignment horizontal="left" vertical="top" wrapText="1"/>
    </xf>
    <xf numFmtId="0" fontId="21" fillId="0" borderId="5" xfId="0" applyFont="1" applyBorder="1" applyAlignment="1">
      <alignment horizontal="left" vertical="top" wrapText="1"/>
    </xf>
    <xf numFmtId="0" fontId="23" fillId="0" borderId="2" xfId="0" applyFont="1" applyBorder="1" applyAlignment="1">
      <alignment horizontal="left" vertical="top" wrapText="1"/>
    </xf>
    <xf numFmtId="0" fontId="24" fillId="0" borderId="33" xfId="0" applyFont="1" applyBorder="1" applyAlignment="1">
      <alignment horizontal="center" vertical="top" wrapText="1"/>
    </xf>
    <xf numFmtId="0" fontId="24" fillId="0" borderId="26" xfId="0" applyFont="1" applyBorder="1" applyAlignment="1">
      <alignment horizontal="center" vertical="top" wrapText="1"/>
    </xf>
    <xf numFmtId="0" fontId="24" fillId="0" borderId="27" xfId="0" applyFont="1" applyBorder="1" applyAlignment="1">
      <alignment horizontal="center" vertical="top" wrapText="1"/>
    </xf>
    <xf numFmtId="49" fontId="12" fillId="0" borderId="13" xfId="0" applyNumberFormat="1" applyFont="1" applyBorder="1" applyAlignment="1">
      <alignment horizontal="left" vertical="top" wrapText="1"/>
    </xf>
    <xf numFmtId="49" fontId="12" fillId="0" borderId="5" xfId="0" applyNumberFormat="1" applyFont="1" applyBorder="1" applyAlignment="1">
      <alignment horizontal="left" vertical="top" wrapText="1"/>
    </xf>
    <xf numFmtId="49" fontId="12" fillId="0" borderId="2" xfId="0" applyNumberFormat="1" applyFont="1" applyBorder="1" applyAlignment="1">
      <alignment horizontal="left" vertical="top" wrapText="1"/>
    </xf>
    <xf numFmtId="0" fontId="20" fillId="0" borderId="11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4" fontId="29" fillId="0" borderId="40" xfId="0" applyNumberFormat="1" applyFont="1" applyBorder="1" applyAlignment="1">
      <alignment horizontal="right" wrapText="1"/>
    </xf>
    <xf numFmtId="4" fontId="29" fillId="0" borderId="0" xfId="0" applyNumberFormat="1" applyFont="1" applyBorder="1" applyAlignment="1">
      <alignment horizontal="right" wrapText="1"/>
    </xf>
    <xf numFmtId="4" fontId="29" fillId="0" borderId="41" xfId="0" applyNumberFormat="1" applyFont="1" applyBorder="1" applyAlignment="1">
      <alignment horizontal="right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6"/>
  <sheetViews>
    <sheetView tabSelected="1" view="pageBreakPreview" zoomScaleNormal="85" zoomScaleSheetLayoutView="100" workbookViewId="0">
      <selection activeCell="E77" sqref="E77"/>
    </sheetView>
  </sheetViews>
  <sheetFormatPr defaultRowHeight="12.75"/>
  <cols>
    <col min="1" max="1" width="4.28515625" customWidth="1"/>
    <col min="2" max="2" width="19.42578125" customWidth="1"/>
    <col min="3" max="3" width="27" customWidth="1"/>
    <col min="4" max="4" width="9.140625" customWidth="1"/>
    <col min="5" max="5" width="22.28515625" customWidth="1"/>
    <col min="6" max="6" width="17.42578125" customWidth="1"/>
    <col min="7" max="7" width="14" customWidth="1"/>
    <col min="8" max="8" width="13.42578125" customWidth="1"/>
    <col min="9" max="9" width="13" customWidth="1"/>
    <col min="10" max="10" width="12.85546875" customWidth="1"/>
    <col min="12" max="12" width="10.140625" bestFit="1" customWidth="1"/>
  </cols>
  <sheetData>
    <row r="1" spans="1:12" s="13" customFormat="1" ht="27" customHeight="1">
      <c r="B1" s="14"/>
      <c r="C1" s="14"/>
      <c r="D1" s="14"/>
      <c r="E1" s="14"/>
      <c r="F1" s="24"/>
      <c r="G1" s="90" t="s">
        <v>53</v>
      </c>
      <c r="H1" s="90"/>
      <c r="I1" s="90"/>
      <c r="J1" s="90"/>
      <c r="K1" s="12"/>
    </row>
    <row r="2" spans="1:12" s="13" customFormat="1" ht="22.5" customHeight="1">
      <c r="B2" s="14"/>
      <c r="C2" s="14"/>
      <c r="D2" s="14"/>
      <c r="E2" s="14"/>
      <c r="F2" s="24"/>
      <c r="G2" s="148" t="s">
        <v>54</v>
      </c>
      <c r="H2" s="148"/>
      <c r="I2" s="148"/>
      <c r="J2" s="148"/>
      <c r="K2" s="12"/>
    </row>
    <row r="3" spans="1:12" s="13" customFormat="1" ht="22.5" customHeight="1">
      <c r="B3" s="14"/>
      <c r="C3" s="14"/>
      <c r="D3" s="14"/>
      <c r="E3" s="14"/>
      <c r="F3" s="24"/>
      <c r="G3" s="148" t="s">
        <v>64</v>
      </c>
      <c r="H3" s="149"/>
      <c r="I3" s="149"/>
      <c r="J3" s="147"/>
      <c r="K3" s="12"/>
    </row>
    <row r="4" spans="1:12" ht="69" customHeight="1">
      <c r="A4" s="186" t="s">
        <v>40</v>
      </c>
      <c r="B4" s="186"/>
      <c r="C4" s="186"/>
      <c r="D4" s="186"/>
      <c r="E4" s="186"/>
      <c r="F4" s="186"/>
      <c r="G4" s="186"/>
      <c r="H4" s="186"/>
      <c r="I4" s="186"/>
      <c r="J4" s="186"/>
    </row>
    <row r="5" spans="1:12" ht="21.75" customHeight="1" thickBot="1">
      <c r="A5" s="2"/>
      <c r="B5" s="2"/>
      <c r="C5" s="2"/>
      <c r="D5" s="2"/>
      <c r="E5" s="2"/>
      <c r="F5" s="2"/>
      <c r="G5" s="2"/>
      <c r="H5" s="2"/>
      <c r="I5" s="2"/>
      <c r="J5" s="7"/>
    </row>
    <row r="6" spans="1:12" ht="12.75" customHeight="1">
      <c r="A6" s="187" t="s">
        <v>38</v>
      </c>
      <c r="B6" s="192" t="s">
        <v>0</v>
      </c>
      <c r="C6" s="192" t="s">
        <v>1</v>
      </c>
      <c r="D6" s="200" t="s">
        <v>35</v>
      </c>
      <c r="E6" s="192" t="s">
        <v>2</v>
      </c>
      <c r="F6" s="192" t="s">
        <v>52</v>
      </c>
      <c r="G6" s="192" t="s">
        <v>4</v>
      </c>
      <c r="H6" s="192"/>
      <c r="I6" s="192"/>
      <c r="J6" s="195"/>
    </row>
    <row r="7" spans="1:12" ht="22.5" customHeight="1">
      <c r="A7" s="188"/>
      <c r="B7" s="193"/>
      <c r="C7" s="193"/>
      <c r="D7" s="201"/>
      <c r="E7" s="193"/>
      <c r="F7" s="193"/>
      <c r="G7" s="193"/>
      <c r="H7" s="193"/>
      <c r="I7" s="193"/>
      <c r="J7" s="196"/>
    </row>
    <row r="8" spans="1:12" ht="14.25" customHeight="1">
      <c r="A8" s="188"/>
      <c r="B8" s="193"/>
      <c r="C8" s="193"/>
      <c r="D8" s="201"/>
      <c r="E8" s="193"/>
      <c r="F8" s="193"/>
      <c r="G8" s="193" t="s">
        <v>11</v>
      </c>
      <c r="H8" s="190" t="s">
        <v>12</v>
      </c>
      <c r="I8" s="190" t="s">
        <v>13</v>
      </c>
      <c r="J8" s="197" t="s">
        <v>34</v>
      </c>
    </row>
    <row r="9" spans="1:12" ht="30" customHeight="1" thickBot="1">
      <c r="A9" s="189"/>
      <c r="B9" s="194"/>
      <c r="C9" s="194"/>
      <c r="D9" s="202"/>
      <c r="E9" s="194"/>
      <c r="F9" s="194"/>
      <c r="G9" s="194"/>
      <c r="H9" s="191"/>
      <c r="I9" s="191"/>
      <c r="J9" s="198"/>
    </row>
    <row r="10" spans="1:12" ht="17.25" thickBot="1">
      <c r="A10" s="133">
        <v>1</v>
      </c>
      <c r="B10" s="25">
        <v>2</v>
      </c>
      <c r="C10" s="25">
        <v>3</v>
      </c>
      <c r="D10" s="36">
        <v>4</v>
      </c>
      <c r="E10" s="25">
        <v>5</v>
      </c>
      <c r="F10" s="25">
        <v>6</v>
      </c>
      <c r="G10" s="26">
        <v>7</v>
      </c>
      <c r="H10" s="26">
        <v>8</v>
      </c>
      <c r="I10" s="26">
        <v>9</v>
      </c>
      <c r="J10" s="67">
        <v>10</v>
      </c>
    </row>
    <row r="11" spans="1:12" ht="264.75" customHeight="1">
      <c r="A11" s="130">
        <v>1</v>
      </c>
      <c r="B11" s="111" t="s">
        <v>14</v>
      </c>
      <c r="C11" s="50" t="s">
        <v>29</v>
      </c>
      <c r="D11" s="119" t="s">
        <v>7</v>
      </c>
      <c r="E11" s="99" t="s">
        <v>42</v>
      </c>
      <c r="F11" s="119" t="s">
        <v>3</v>
      </c>
      <c r="G11" s="100">
        <v>30000</v>
      </c>
      <c r="H11" s="101">
        <v>40000</v>
      </c>
      <c r="I11" s="101">
        <v>45000</v>
      </c>
      <c r="J11" s="102">
        <f>G11+H11+I11</f>
        <v>115000</v>
      </c>
    </row>
    <row r="12" spans="1:12" ht="264.75" customHeight="1">
      <c r="A12" s="131"/>
      <c r="B12" s="112"/>
      <c r="C12" s="114" t="s">
        <v>63</v>
      </c>
      <c r="D12" s="116" t="s">
        <v>7</v>
      </c>
      <c r="E12" s="123" t="s">
        <v>8</v>
      </c>
      <c r="F12" s="116" t="s">
        <v>56</v>
      </c>
      <c r="G12" s="124">
        <v>110</v>
      </c>
      <c r="H12" s="125">
        <v>700</v>
      </c>
      <c r="I12" s="125">
        <v>700</v>
      </c>
      <c r="J12" s="126">
        <v>1510</v>
      </c>
    </row>
    <row r="13" spans="1:12" ht="144" customHeight="1">
      <c r="A13" s="131"/>
      <c r="B13" s="112"/>
      <c r="C13" s="27" t="s">
        <v>30</v>
      </c>
      <c r="D13" s="28" t="s">
        <v>7</v>
      </c>
      <c r="E13" s="127" t="s">
        <v>8</v>
      </c>
      <c r="F13" s="28" t="s">
        <v>3</v>
      </c>
      <c r="G13" s="29">
        <v>30000</v>
      </c>
      <c r="H13" s="30">
        <v>32000</v>
      </c>
      <c r="I13" s="30">
        <v>35000</v>
      </c>
      <c r="J13" s="68">
        <f t="shared" ref="J13:J50" si="0">G13+H13+I13</f>
        <v>97000</v>
      </c>
      <c r="L13" s="37"/>
    </row>
    <row r="14" spans="1:12" ht="82.5" customHeight="1">
      <c r="A14" s="131"/>
      <c r="B14" s="112"/>
      <c r="C14" s="27" t="s">
        <v>26</v>
      </c>
      <c r="D14" s="28" t="s">
        <v>7</v>
      </c>
      <c r="E14" s="118"/>
      <c r="F14" s="28" t="s">
        <v>3</v>
      </c>
      <c r="G14" s="29">
        <v>50</v>
      </c>
      <c r="H14" s="29">
        <v>50</v>
      </c>
      <c r="I14" s="29">
        <v>50</v>
      </c>
      <c r="J14" s="68">
        <f t="shared" si="0"/>
        <v>150</v>
      </c>
    </row>
    <row r="15" spans="1:12" ht="48" customHeight="1">
      <c r="A15" s="131"/>
      <c r="B15" s="112"/>
      <c r="C15" s="113" t="s">
        <v>31</v>
      </c>
      <c r="D15" s="115" t="s">
        <v>7</v>
      </c>
      <c r="E15" s="118"/>
      <c r="F15" s="28" t="s">
        <v>3</v>
      </c>
      <c r="G15" s="29">
        <v>5000</v>
      </c>
      <c r="H15" s="29">
        <v>5000</v>
      </c>
      <c r="I15" s="29">
        <v>5000</v>
      </c>
      <c r="J15" s="68">
        <f t="shared" si="0"/>
        <v>15000</v>
      </c>
    </row>
    <row r="16" spans="1:12" ht="232.5" customHeight="1">
      <c r="A16" s="131"/>
      <c r="B16" s="112"/>
      <c r="C16" s="114"/>
      <c r="D16" s="28"/>
      <c r="E16" s="118"/>
      <c r="F16" s="62" t="s">
        <v>56</v>
      </c>
      <c r="G16" s="29">
        <v>1500</v>
      </c>
      <c r="H16" s="29">
        <v>0</v>
      </c>
      <c r="I16" s="29">
        <v>0</v>
      </c>
      <c r="J16" s="68">
        <f>G16+H16+I16</f>
        <v>1500</v>
      </c>
    </row>
    <row r="17" spans="1:10" ht="79.5" customHeight="1">
      <c r="A17" s="146"/>
      <c r="B17" s="129"/>
      <c r="C17" s="27" t="s">
        <v>6</v>
      </c>
      <c r="D17" s="28" t="s">
        <v>7</v>
      </c>
      <c r="E17" s="118"/>
      <c r="F17" s="28" t="s">
        <v>3</v>
      </c>
      <c r="G17" s="29">
        <v>190</v>
      </c>
      <c r="H17" s="29">
        <v>190</v>
      </c>
      <c r="I17" s="29">
        <v>190</v>
      </c>
      <c r="J17" s="68">
        <f t="shared" si="0"/>
        <v>570</v>
      </c>
    </row>
    <row r="18" spans="1:10" ht="21" customHeight="1" thickBot="1">
      <c r="A18" s="220" t="s">
        <v>50</v>
      </c>
      <c r="B18" s="221"/>
      <c r="C18" s="221"/>
      <c r="D18" s="221"/>
      <c r="E18" s="221"/>
      <c r="F18" s="221"/>
      <c r="G18" s="221"/>
      <c r="H18" s="221"/>
      <c r="I18" s="221"/>
      <c r="J18" s="222"/>
    </row>
    <row r="19" spans="1:10" ht="18.75" customHeight="1" thickBot="1">
      <c r="A19" s="81">
        <v>1</v>
      </c>
      <c r="B19" s="20">
        <v>2</v>
      </c>
      <c r="C19" s="20">
        <v>3</v>
      </c>
      <c r="D19" s="20">
        <v>4</v>
      </c>
      <c r="E19" s="20">
        <v>5</v>
      </c>
      <c r="F19" s="21">
        <v>6</v>
      </c>
      <c r="G19" s="22">
        <v>7</v>
      </c>
      <c r="H19" s="22">
        <v>8</v>
      </c>
      <c r="I19" s="22">
        <v>9</v>
      </c>
      <c r="J19" s="32">
        <v>10</v>
      </c>
    </row>
    <row r="20" spans="1:10" ht="117.75" customHeight="1">
      <c r="A20" s="131"/>
      <c r="B20" s="112"/>
      <c r="C20" s="114" t="s">
        <v>25</v>
      </c>
      <c r="D20" s="116" t="s">
        <v>7</v>
      </c>
      <c r="E20" s="128"/>
      <c r="F20" s="116" t="s">
        <v>3</v>
      </c>
      <c r="G20" s="124">
        <v>500</v>
      </c>
      <c r="H20" s="124">
        <v>500</v>
      </c>
      <c r="I20" s="124">
        <v>500</v>
      </c>
      <c r="J20" s="126">
        <f t="shared" si="0"/>
        <v>1500</v>
      </c>
    </row>
    <row r="21" spans="1:10" ht="135" customHeight="1">
      <c r="A21" s="131"/>
      <c r="B21" s="129"/>
      <c r="C21" s="27" t="s">
        <v>41</v>
      </c>
      <c r="D21" s="28" t="s">
        <v>7</v>
      </c>
      <c r="E21" s="118"/>
      <c r="F21" s="28" t="s">
        <v>3</v>
      </c>
      <c r="G21" s="43">
        <v>190</v>
      </c>
      <c r="H21" s="43">
        <v>190</v>
      </c>
      <c r="I21" s="43">
        <v>190</v>
      </c>
      <c r="J21" s="45">
        <f t="shared" si="0"/>
        <v>570</v>
      </c>
    </row>
    <row r="22" spans="1:10" ht="36.75" customHeight="1" thickBot="1">
      <c r="A22" s="132"/>
      <c r="B22" s="107" t="s">
        <v>34</v>
      </c>
      <c r="C22" s="108"/>
      <c r="D22" s="108"/>
      <c r="E22" s="109"/>
      <c r="F22" s="69" t="s">
        <v>3</v>
      </c>
      <c r="G22" s="48">
        <f>G11+G13+G14+G15+G17+G20+G21</f>
        <v>65930</v>
      </c>
      <c r="H22" s="48">
        <f>H11+H13+H14+H15+H17+H20+H21</f>
        <v>77930</v>
      </c>
      <c r="I22" s="48">
        <f>I11+I13+I14+I15+I17+I20+I21</f>
        <v>85930</v>
      </c>
      <c r="J22" s="70">
        <f>J11+J13+J14+J15+J17+J20+J21</f>
        <v>229790</v>
      </c>
    </row>
    <row r="23" spans="1:10" ht="245.25" customHeight="1" thickBot="1">
      <c r="A23" s="76"/>
      <c r="B23" s="212"/>
      <c r="C23" s="213"/>
      <c r="D23" s="213"/>
      <c r="E23" s="214"/>
      <c r="F23" s="77" t="str">
        <f>F16</f>
        <v>Субвенція з обласного бюджету бюджетам міст, районів та об'єднаних територіальних громад на виконання доручень виборців депутатами обласної ради у 2017 році</v>
      </c>
      <c r="G23" s="78">
        <f>G12+G16</f>
        <v>1610</v>
      </c>
      <c r="H23" s="78">
        <f>H12+H16</f>
        <v>700</v>
      </c>
      <c r="I23" s="78">
        <f>I12+I16</f>
        <v>700</v>
      </c>
      <c r="J23" s="79">
        <f>G23+H23+I23</f>
        <v>3010</v>
      </c>
    </row>
    <row r="24" spans="1:10" ht="63" customHeight="1">
      <c r="A24" s="180">
        <v>2</v>
      </c>
      <c r="B24" s="209" t="s">
        <v>39</v>
      </c>
      <c r="C24" s="31" t="s">
        <v>18</v>
      </c>
      <c r="D24" s="66" t="s">
        <v>7</v>
      </c>
      <c r="E24" s="218" t="s">
        <v>58</v>
      </c>
      <c r="F24" s="66" t="s">
        <v>3</v>
      </c>
      <c r="G24" s="40">
        <v>3200</v>
      </c>
      <c r="H24" s="41">
        <v>3500</v>
      </c>
      <c r="I24" s="41">
        <v>4000</v>
      </c>
      <c r="J24" s="42">
        <f t="shared" si="0"/>
        <v>10700</v>
      </c>
    </row>
    <row r="25" spans="1:10" ht="66" customHeight="1">
      <c r="A25" s="181"/>
      <c r="B25" s="210"/>
      <c r="C25" s="39" t="s">
        <v>47</v>
      </c>
      <c r="D25" s="28" t="s">
        <v>7</v>
      </c>
      <c r="E25" s="219"/>
      <c r="F25" s="28" t="s">
        <v>3</v>
      </c>
      <c r="G25" s="43">
        <v>9000</v>
      </c>
      <c r="H25" s="44">
        <v>1000</v>
      </c>
      <c r="I25" s="44">
        <v>0</v>
      </c>
      <c r="J25" s="45">
        <f t="shared" si="0"/>
        <v>10000</v>
      </c>
    </row>
    <row r="26" spans="1:10" ht="91.5" customHeight="1">
      <c r="A26" s="181"/>
      <c r="B26" s="211"/>
      <c r="C26" s="39" t="s">
        <v>19</v>
      </c>
      <c r="D26" s="28" t="s">
        <v>7</v>
      </c>
      <c r="E26" s="219"/>
      <c r="F26" s="28" t="s">
        <v>3</v>
      </c>
      <c r="G26" s="46">
        <v>1300</v>
      </c>
      <c r="H26" s="47">
        <v>1400</v>
      </c>
      <c r="I26" s="47">
        <v>1500</v>
      </c>
      <c r="J26" s="45">
        <f t="shared" si="0"/>
        <v>4200</v>
      </c>
    </row>
    <row r="27" spans="1:10" ht="18.75" customHeight="1" thickBot="1">
      <c r="A27" s="182"/>
      <c r="B27" s="183" t="str">
        <f>B22</f>
        <v>Усього</v>
      </c>
      <c r="C27" s="184"/>
      <c r="D27" s="184"/>
      <c r="E27" s="185"/>
      <c r="F27" s="35" t="s">
        <v>3</v>
      </c>
      <c r="G27" s="48">
        <f>SUM(G24:G26)</f>
        <v>13500</v>
      </c>
      <c r="H27" s="48">
        <f t="shared" ref="H27:J27" si="1">SUM(H24:H26)</f>
        <v>5900</v>
      </c>
      <c r="I27" s="48">
        <f t="shared" si="1"/>
        <v>5500</v>
      </c>
      <c r="J27" s="70">
        <f t="shared" si="1"/>
        <v>24900</v>
      </c>
    </row>
    <row r="28" spans="1:10" ht="60.75" customHeight="1">
      <c r="A28" s="199">
        <v>3</v>
      </c>
      <c r="B28" s="215" t="s">
        <v>15</v>
      </c>
      <c r="C28" s="33" t="s">
        <v>20</v>
      </c>
      <c r="D28" s="63" t="s">
        <v>7</v>
      </c>
      <c r="E28" s="207" t="s">
        <v>8</v>
      </c>
      <c r="F28" s="63" t="s">
        <v>5</v>
      </c>
      <c r="G28" s="41">
        <v>10000</v>
      </c>
      <c r="H28" s="41">
        <v>12000</v>
      </c>
      <c r="I28" s="41">
        <v>14000</v>
      </c>
      <c r="J28" s="42">
        <f t="shared" si="0"/>
        <v>36000</v>
      </c>
    </row>
    <row r="29" spans="1:10" ht="61.5" customHeight="1" thickBot="1">
      <c r="A29" s="178"/>
      <c r="B29" s="216"/>
      <c r="C29" s="34" t="s">
        <v>21</v>
      </c>
      <c r="D29" s="35" t="s">
        <v>7</v>
      </c>
      <c r="E29" s="208"/>
      <c r="F29" s="35" t="s">
        <v>3</v>
      </c>
      <c r="G29" s="48">
        <v>30000</v>
      </c>
      <c r="H29" s="48">
        <v>30000</v>
      </c>
      <c r="I29" s="51">
        <v>30000</v>
      </c>
      <c r="J29" s="49">
        <f t="shared" si="0"/>
        <v>90000</v>
      </c>
    </row>
    <row r="30" spans="1:10" ht="103.5" customHeight="1">
      <c r="A30" s="178"/>
      <c r="B30" s="216"/>
      <c r="C30" s="10" t="s">
        <v>22</v>
      </c>
      <c r="D30" s="63" t="s">
        <v>7</v>
      </c>
      <c r="E30" s="156" t="s">
        <v>43</v>
      </c>
      <c r="F30" s="63" t="s">
        <v>3</v>
      </c>
      <c r="G30" s="40">
        <v>100</v>
      </c>
      <c r="H30" s="41">
        <v>100</v>
      </c>
      <c r="I30" s="41">
        <v>100</v>
      </c>
      <c r="J30" s="42">
        <f t="shared" si="0"/>
        <v>300</v>
      </c>
    </row>
    <row r="31" spans="1:10" ht="126.75" customHeight="1">
      <c r="A31" s="178"/>
      <c r="B31" s="217"/>
      <c r="C31" s="38" t="s">
        <v>46</v>
      </c>
      <c r="D31" s="23" t="s">
        <v>7</v>
      </c>
      <c r="E31" s="158"/>
      <c r="F31" s="23" t="s">
        <v>3</v>
      </c>
      <c r="G31" s="43">
        <v>10000</v>
      </c>
      <c r="H31" s="44">
        <v>10000</v>
      </c>
      <c r="I31" s="44">
        <v>10000</v>
      </c>
      <c r="J31" s="45">
        <f t="shared" si="0"/>
        <v>30000</v>
      </c>
    </row>
    <row r="32" spans="1:10" ht="41.25" customHeight="1" thickBot="1">
      <c r="A32" s="179"/>
      <c r="B32" s="152" t="str">
        <f>B27</f>
        <v>Усього</v>
      </c>
      <c r="C32" s="153"/>
      <c r="D32" s="153"/>
      <c r="E32" s="154"/>
      <c r="F32" s="35" t="s">
        <v>3</v>
      </c>
      <c r="G32" s="51">
        <f>SUM(G28:G31)</f>
        <v>50100</v>
      </c>
      <c r="H32" s="51">
        <f t="shared" ref="H32:J32" si="2">SUM(H28:H31)</f>
        <v>52100</v>
      </c>
      <c r="I32" s="51">
        <f t="shared" si="2"/>
        <v>54100</v>
      </c>
      <c r="J32" s="49">
        <f t="shared" si="2"/>
        <v>156300</v>
      </c>
    </row>
    <row r="33" spans="1:10" ht="113.25" customHeight="1">
      <c r="A33" s="164">
        <v>4</v>
      </c>
      <c r="B33" s="65" t="s">
        <v>16</v>
      </c>
      <c r="C33" s="10" t="s">
        <v>59</v>
      </c>
      <c r="D33" s="63" t="s">
        <v>7</v>
      </c>
      <c r="E33" s="63" t="s">
        <v>8</v>
      </c>
      <c r="F33" s="63" t="s">
        <v>3</v>
      </c>
      <c r="G33" s="40">
        <v>15000</v>
      </c>
      <c r="H33" s="41">
        <v>15000</v>
      </c>
      <c r="I33" s="41">
        <v>15000</v>
      </c>
      <c r="J33" s="42">
        <f t="shared" si="0"/>
        <v>45000</v>
      </c>
    </row>
    <row r="34" spans="1:10" ht="42.75" customHeight="1" thickBot="1">
      <c r="A34" s="166"/>
      <c r="B34" s="152" t="str">
        <f>B32</f>
        <v>Усього</v>
      </c>
      <c r="C34" s="153"/>
      <c r="D34" s="153"/>
      <c r="E34" s="154"/>
      <c r="F34" s="35" t="s">
        <v>3</v>
      </c>
      <c r="G34" s="48">
        <f>G33</f>
        <v>15000</v>
      </c>
      <c r="H34" s="48">
        <f>H33</f>
        <v>15000</v>
      </c>
      <c r="I34" s="48">
        <f>I33</f>
        <v>15000</v>
      </c>
      <c r="J34" s="49">
        <f t="shared" si="0"/>
        <v>45000</v>
      </c>
    </row>
    <row r="35" spans="1:10" ht="24" customHeight="1" thickBot="1">
      <c r="A35" s="204" t="s">
        <v>50</v>
      </c>
      <c r="B35" s="205"/>
      <c r="C35" s="205"/>
      <c r="D35" s="205"/>
      <c r="E35" s="205"/>
      <c r="F35" s="205"/>
      <c r="G35" s="205"/>
      <c r="H35" s="205"/>
      <c r="I35" s="205"/>
      <c r="J35" s="206"/>
    </row>
    <row r="36" spans="1:10" ht="26.25" customHeight="1" thickBot="1">
      <c r="A36" s="81">
        <v>1</v>
      </c>
      <c r="B36" s="20">
        <v>2</v>
      </c>
      <c r="C36" s="20">
        <v>3</v>
      </c>
      <c r="D36" s="20">
        <v>4</v>
      </c>
      <c r="E36" s="20">
        <v>5</v>
      </c>
      <c r="F36" s="21">
        <v>6</v>
      </c>
      <c r="G36" s="22">
        <v>7</v>
      </c>
      <c r="H36" s="22">
        <v>8</v>
      </c>
      <c r="I36" s="22">
        <v>9</v>
      </c>
      <c r="J36" s="32">
        <v>10</v>
      </c>
    </row>
    <row r="37" spans="1:10" ht="207.75" customHeight="1" thickBot="1">
      <c r="A37" s="80">
        <v>5</v>
      </c>
      <c r="B37" s="71" t="s">
        <v>17</v>
      </c>
      <c r="C37" s="72" t="s">
        <v>55</v>
      </c>
      <c r="D37" s="73" t="s">
        <v>7</v>
      </c>
      <c r="E37" s="73" t="s">
        <v>43</v>
      </c>
      <c r="F37" s="73" t="s">
        <v>5</v>
      </c>
      <c r="G37" s="74">
        <v>700</v>
      </c>
      <c r="H37" s="74">
        <v>860</v>
      </c>
      <c r="I37" s="74">
        <v>1000</v>
      </c>
      <c r="J37" s="75">
        <f t="shared" si="0"/>
        <v>2560</v>
      </c>
    </row>
    <row r="38" spans="1:10" ht="306.75" customHeight="1">
      <c r="A38" s="178"/>
      <c r="B38" s="134"/>
      <c r="C38" s="135" t="s">
        <v>23</v>
      </c>
      <c r="D38" s="136" t="s">
        <v>7</v>
      </c>
      <c r="E38" s="136" t="s">
        <v>8</v>
      </c>
      <c r="F38" s="136" t="s">
        <v>3</v>
      </c>
      <c r="G38" s="137">
        <v>4000</v>
      </c>
      <c r="H38" s="138">
        <v>4500</v>
      </c>
      <c r="I38" s="138">
        <v>5000</v>
      </c>
      <c r="J38" s="139">
        <f t="shared" si="0"/>
        <v>13500</v>
      </c>
    </row>
    <row r="39" spans="1:10" ht="23.25" customHeight="1" thickBot="1">
      <c r="A39" s="179"/>
      <c r="B39" s="152" t="str">
        <f>B45</f>
        <v>Усього</v>
      </c>
      <c r="C39" s="153"/>
      <c r="D39" s="153"/>
      <c r="E39" s="154"/>
      <c r="F39" s="11" t="s">
        <v>3</v>
      </c>
      <c r="G39" s="48">
        <f>G38+G37</f>
        <v>4700</v>
      </c>
      <c r="H39" s="48">
        <f>H38+H37</f>
        <v>5360</v>
      </c>
      <c r="I39" s="48">
        <f>I38+I37</f>
        <v>6000</v>
      </c>
      <c r="J39" s="48">
        <f>J38+J37</f>
        <v>16060</v>
      </c>
    </row>
    <row r="40" spans="1:10" ht="47.25" customHeight="1">
      <c r="A40" s="164">
        <v>6</v>
      </c>
      <c r="B40" s="162" t="s">
        <v>60</v>
      </c>
      <c r="C40" s="50" t="s">
        <v>36</v>
      </c>
      <c r="D40" s="63" t="s">
        <v>7</v>
      </c>
      <c r="E40" s="159" t="s">
        <v>44</v>
      </c>
      <c r="F40" s="63" t="s">
        <v>5</v>
      </c>
      <c r="G40" s="82">
        <v>16000</v>
      </c>
      <c r="H40" s="83">
        <v>10000</v>
      </c>
      <c r="I40" s="83">
        <v>10000</v>
      </c>
      <c r="J40" s="84">
        <f t="shared" si="0"/>
        <v>36000</v>
      </c>
    </row>
    <row r="41" spans="1:10" ht="46.5" customHeight="1">
      <c r="A41" s="203"/>
      <c r="B41" s="177"/>
      <c r="C41" s="27" t="s">
        <v>33</v>
      </c>
      <c r="D41" s="23" t="s">
        <v>7</v>
      </c>
      <c r="E41" s="160"/>
      <c r="F41" s="23" t="s">
        <v>3</v>
      </c>
      <c r="G41" s="53">
        <v>800</v>
      </c>
      <c r="H41" s="54">
        <v>1200</v>
      </c>
      <c r="I41" s="54">
        <v>1400</v>
      </c>
      <c r="J41" s="85">
        <f t="shared" ref="J41" si="3">G41+H41+I41</f>
        <v>3400</v>
      </c>
    </row>
    <row r="42" spans="1:10" ht="56.25" customHeight="1">
      <c r="A42" s="203"/>
      <c r="B42" s="177"/>
      <c r="C42" s="27" t="s">
        <v>48</v>
      </c>
      <c r="D42" s="23" t="s">
        <v>7</v>
      </c>
      <c r="E42" s="160"/>
      <c r="F42" s="23" t="s">
        <v>3</v>
      </c>
      <c r="G42" s="55">
        <v>500</v>
      </c>
      <c r="H42" s="54">
        <v>500</v>
      </c>
      <c r="I42" s="54">
        <v>500</v>
      </c>
      <c r="J42" s="85">
        <f>G42+H42+I42</f>
        <v>1500</v>
      </c>
    </row>
    <row r="43" spans="1:10" ht="153" customHeight="1">
      <c r="A43" s="203"/>
      <c r="B43" s="177"/>
      <c r="C43" s="27" t="s">
        <v>57</v>
      </c>
      <c r="D43" s="23" t="s">
        <v>49</v>
      </c>
      <c r="E43" s="160"/>
      <c r="F43" s="23" t="s">
        <v>3</v>
      </c>
      <c r="G43" s="53">
        <v>5000</v>
      </c>
      <c r="H43" s="54">
        <v>0</v>
      </c>
      <c r="I43" s="54">
        <v>0</v>
      </c>
      <c r="J43" s="85">
        <v>5000</v>
      </c>
    </row>
    <row r="44" spans="1:10" ht="33">
      <c r="A44" s="165"/>
      <c r="B44" s="163"/>
      <c r="C44" s="52" t="s">
        <v>51</v>
      </c>
      <c r="D44" s="23" t="s">
        <v>49</v>
      </c>
      <c r="E44" s="161"/>
      <c r="F44" s="23" t="s">
        <v>3</v>
      </c>
      <c r="G44" s="53">
        <v>7000</v>
      </c>
      <c r="H44" s="54">
        <v>0</v>
      </c>
      <c r="I44" s="54">
        <v>0</v>
      </c>
      <c r="J44" s="85">
        <v>7000</v>
      </c>
    </row>
    <row r="45" spans="1:10" ht="37.5" customHeight="1" thickBot="1">
      <c r="A45" s="166"/>
      <c r="B45" s="152" t="str">
        <f>B34</f>
        <v>Усього</v>
      </c>
      <c r="C45" s="153"/>
      <c r="D45" s="153"/>
      <c r="E45" s="154"/>
      <c r="F45" s="143" t="s">
        <v>3</v>
      </c>
      <c r="G45" s="96">
        <f>SUM(G40:G44)</f>
        <v>29300</v>
      </c>
      <c r="H45" s="96">
        <f t="shared" ref="H45:I45" si="4">SUM(H40:H44)</f>
        <v>11700</v>
      </c>
      <c r="I45" s="96">
        <f t="shared" si="4"/>
        <v>11900</v>
      </c>
      <c r="J45" s="144">
        <f>SUM(J40:J44)</f>
        <v>52900</v>
      </c>
    </row>
    <row r="46" spans="1:10" ht="49.5">
      <c r="A46" s="164">
        <v>7</v>
      </c>
      <c r="B46" s="162" t="s">
        <v>61</v>
      </c>
      <c r="C46" s="50" t="s">
        <v>36</v>
      </c>
      <c r="D46" s="63" t="s">
        <v>7</v>
      </c>
      <c r="E46" s="156" t="s">
        <v>62</v>
      </c>
      <c r="F46" s="63" t="s">
        <v>5</v>
      </c>
      <c r="G46" s="40">
        <v>2520</v>
      </c>
      <c r="H46" s="41">
        <v>3000</v>
      </c>
      <c r="I46" s="41">
        <v>3500</v>
      </c>
      <c r="J46" s="42">
        <f t="shared" si="0"/>
        <v>9020</v>
      </c>
    </row>
    <row r="47" spans="1:10" ht="74.25" customHeight="1">
      <c r="A47" s="165"/>
      <c r="B47" s="163"/>
      <c r="C47" s="9" t="s">
        <v>45</v>
      </c>
      <c r="D47" s="23" t="s">
        <v>7</v>
      </c>
      <c r="E47" s="157"/>
      <c r="F47" s="23" t="s">
        <v>3</v>
      </c>
      <c r="G47" s="43">
        <v>5000</v>
      </c>
      <c r="H47" s="43">
        <v>5000</v>
      </c>
      <c r="I47" s="43">
        <v>5000</v>
      </c>
      <c r="J47" s="45">
        <f t="shared" si="0"/>
        <v>15000</v>
      </c>
    </row>
    <row r="48" spans="1:10" ht="94.5" customHeight="1">
      <c r="A48" s="165"/>
      <c r="B48" s="163"/>
      <c r="C48" s="8" t="s">
        <v>24</v>
      </c>
      <c r="D48" s="23" t="s">
        <v>7</v>
      </c>
      <c r="E48" s="158"/>
      <c r="F48" s="23" t="s">
        <v>3</v>
      </c>
      <c r="G48" s="56">
        <v>3000</v>
      </c>
      <c r="H48" s="56">
        <v>3000</v>
      </c>
      <c r="I48" s="56">
        <v>3000</v>
      </c>
      <c r="J48" s="57">
        <f t="shared" si="0"/>
        <v>9000</v>
      </c>
    </row>
    <row r="49" spans="1:12" ht="40.5" customHeight="1" thickBot="1">
      <c r="A49" s="166"/>
      <c r="B49" s="152" t="str">
        <f>B45</f>
        <v>Усього</v>
      </c>
      <c r="C49" s="153"/>
      <c r="D49" s="153"/>
      <c r="E49" s="154"/>
      <c r="F49" s="35" t="s">
        <v>3</v>
      </c>
      <c r="G49" s="48">
        <f>SUM(G46:G48)</f>
        <v>10520</v>
      </c>
      <c r="H49" s="48">
        <f t="shared" ref="H49:I49" si="5">SUM(H46:H48)</f>
        <v>11000</v>
      </c>
      <c r="I49" s="48">
        <f t="shared" si="5"/>
        <v>11500</v>
      </c>
      <c r="J49" s="70">
        <f>SUM(J46:J48)</f>
        <v>33020</v>
      </c>
    </row>
    <row r="50" spans="1:12" ht="62.25" customHeight="1">
      <c r="A50" s="142">
        <v>8</v>
      </c>
      <c r="B50" s="141" t="s">
        <v>9</v>
      </c>
      <c r="C50" s="140" t="s">
        <v>32</v>
      </c>
      <c r="D50" s="136" t="s">
        <v>7</v>
      </c>
      <c r="E50" s="136" t="s">
        <v>8</v>
      </c>
      <c r="F50" s="110" t="s">
        <v>3</v>
      </c>
      <c r="G50" s="58">
        <v>767</v>
      </c>
      <c r="H50" s="58">
        <v>0</v>
      </c>
      <c r="I50" s="58">
        <v>0</v>
      </c>
      <c r="J50" s="145">
        <f t="shared" si="0"/>
        <v>767</v>
      </c>
    </row>
    <row r="51" spans="1:12" ht="24" customHeight="1" thickBot="1">
      <c r="A51" s="167" t="s">
        <v>50</v>
      </c>
      <c r="B51" s="167"/>
      <c r="C51" s="167"/>
      <c r="D51" s="167"/>
      <c r="E51" s="167"/>
      <c r="F51" s="167"/>
      <c r="G51" s="167"/>
      <c r="H51" s="167"/>
      <c r="I51" s="167"/>
      <c r="J51" s="167"/>
      <c r="L51" s="5"/>
    </row>
    <row r="52" spans="1:12" ht="19.5" thickBot="1">
      <c r="A52" s="81">
        <v>1</v>
      </c>
      <c r="B52" s="20">
        <v>2</v>
      </c>
      <c r="C52" s="20">
        <v>3</v>
      </c>
      <c r="D52" s="20">
        <v>4</v>
      </c>
      <c r="E52" s="20">
        <v>5</v>
      </c>
      <c r="F52" s="21">
        <v>6</v>
      </c>
      <c r="G52" s="22">
        <v>7</v>
      </c>
      <c r="H52" s="22">
        <v>8</v>
      </c>
      <c r="I52" s="22">
        <v>9</v>
      </c>
      <c r="J52" s="32">
        <v>10</v>
      </c>
      <c r="L52" s="5"/>
    </row>
    <row r="53" spans="1:12" ht="117.75" customHeight="1">
      <c r="A53" s="121"/>
      <c r="B53" s="120"/>
      <c r="C53" s="6" t="s">
        <v>37</v>
      </c>
      <c r="D53" s="23" t="s">
        <v>7</v>
      </c>
      <c r="E53" s="117"/>
      <c r="F53" s="23" t="s">
        <v>3</v>
      </c>
      <c r="G53" s="59">
        <v>823</v>
      </c>
      <c r="H53" s="59">
        <v>0</v>
      </c>
      <c r="I53" s="86">
        <v>0</v>
      </c>
      <c r="J53" s="60">
        <f>G53+H53+I53</f>
        <v>823</v>
      </c>
      <c r="L53" s="5"/>
    </row>
    <row r="54" spans="1:12" ht="39.75" customHeight="1" thickBot="1">
      <c r="A54" s="122"/>
      <c r="B54" s="104" t="str">
        <f>B49</f>
        <v>Усього</v>
      </c>
      <c r="C54" s="105"/>
      <c r="D54" s="105"/>
      <c r="E54" s="106"/>
      <c r="F54" s="35" t="s">
        <v>3</v>
      </c>
      <c r="G54" s="96">
        <f>SUM(G50+G53)</f>
        <v>1590</v>
      </c>
      <c r="H54" s="96">
        <f>SUM(H50+H53)</f>
        <v>0</v>
      </c>
      <c r="I54" s="96">
        <f>SUM(I50+I53)</f>
        <v>0</v>
      </c>
      <c r="J54" s="97">
        <f>SUM(J50+J53)</f>
        <v>1590</v>
      </c>
    </row>
    <row r="55" spans="1:12" ht="27" customHeight="1">
      <c r="A55" s="168" t="s">
        <v>10</v>
      </c>
      <c r="B55" s="169"/>
      <c r="C55" s="169"/>
      <c r="D55" s="169"/>
      <c r="E55" s="170"/>
      <c r="F55" s="64" t="str">
        <f>B54</f>
        <v>Усього</v>
      </c>
      <c r="G55" s="87">
        <f>G56+G57</f>
        <v>192250</v>
      </c>
      <c r="H55" s="87">
        <f>H56+H57</f>
        <v>179690</v>
      </c>
      <c r="I55" s="87">
        <f>I56+I57</f>
        <v>190630</v>
      </c>
      <c r="J55" s="88">
        <f>J56+J57</f>
        <v>562570</v>
      </c>
    </row>
    <row r="56" spans="1:12" ht="44.25" customHeight="1" thickBot="1">
      <c r="A56" s="171"/>
      <c r="B56" s="172"/>
      <c r="C56" s="172"/>
      <c r="D56" s="172"/>
      <c r="E56" s="173"/>
      <c r="F56" s="98" t="str">
        <f>F54</f>
        <v>Міський бюджет</v>
      </c>
      <c r="G56" s="30">
        <f>G22+G27+G32+G34+G39+G45+G49+G54</f>
        <v>190640</v>
      </c>
      <c r="H56" s="30">
        <f>H22+H27+H32+H34+H39+H45+H49+H54</f>
        <v>178990</v>
      </c>
      <c r="I56" s="30">
        <f>I22+I27+I32+I34+I39+I45+I49+I54</f>
        <v>189930</v>
      </c>
      <c r="J56" s="68">
        <f>J22+J27+J32+J34+J39+J45+J49+J54</f>
        <v>559560</v>
      </c>
      <c r="L56" s="5"/>
    </row>
    <row r="57" spans="1:12" ht="236.25" customHeight="1" thickBot="1">
      <c r="A57" s="174"/>
      <c r="B57" s="175"/>
      <c r="C57" s="175"/>
      <c r="D57" s="175"/>
      <c r="E57" s="176"/>
      <c r="F57" s="103" t="str">
        <f>F16</f>
        <v>Субвенція з обласного бюджету бюджетам міст, районів та об'єднаних територіальних громад на виконання доручень виборців депутатами обласної ради у 2017 році</v>
      </c>
      <c r="G57" s="61">
        <f>G23</f>
        <v>1610</v>
      </c>
      <c r="H57" s="61">
        <f>H23</f>
        <v>700</v>
      </c>
      <c r="I57" s="61">
        <f>I23</f>
        <v>700</v>
      </c>
      <c r="J57" s="89">
        <f>G57+H57+I57</f>
        <v>3010</v>
      </c>
      <c r="L57" s="5"/>
    </row>
    <row r="58" spans="1:12" ht="19.5" customHeight="1">
      <c r="A58" s="3"/>
      <c r="B58" s="3"/>
      <c r="C58" s="3"/>
      <c r="D58" s="3"/>
      <c r="H58" s="155"/>
      <c r="I58" s="155"/>
      <c r="J58" s="155"/>
      <c r="L58" s="1"/>
    </row>
    <row r="59" spans="1:12" ht="15.75">
      <c r="A59" s="15"/>
      <c r="B59" s="15"/>
      <c r="C59" s="15"/>
      <c r="D59" s="16"/>
      <c r="E59" s="17"/>
      <c r="F59" s="17"/>
      <c r="G59" s="17"/>
      <c r="H59" s="18"/>
    </row>
    <row r="60" spans="1:12" ht="71.25" customHeight="1">
      <c r="A60" s="151"/>
      <c r="B60" s="151"/>
      <c r="C60" s="151"/>
      <c r="D60" s="151"/>
      <c r="E60" s="151"/>
      <c r="F60" s="151"/>
      <c r="G60" s="151"/>
      <c r="H60" s="151"/>
    </row>
    <row r="61" spans="1:12" s="19" customFormat="1" ht="31.5" customHeight="1">
      <c r="A61" s="150" t="s">
        <v>27</v>
      </c>
      <c r="B61" s="150"/>
      <c r="C61" s="150"/>
      <c r="D61" s="91"/>
      <c r="E61" s="92"/>
      <c r="F61" s="93" t="s">
        <v>28</v>
      </c>
      <c r="G61" s="93"/>
      <c r="H61" s="94"/>
      <c r="I61" s="95"/>
    </row>
    <row r="62" spans="1:12" ht="18.75">
      <c r="B62" s="4"/>
      <c r="C62" s="4"/>
      <c r="D62" s="4"/>
      <c r="E62" s="4"/>
      <c r="F62" s="4"/>
    </row>
    <row r="63" spans="1:12" ht="18.75">
      <c r="B63" s="4"/>
      <c r="C63" s="4"/>
      <c r="D63" s="4"/>
      <c r="E63" s="4"/>
      <c r="F63" s="4"/>
    </row>
    <row r="64" spans="1:12" ht="18.75">
      <c r="B64" s="4"/>
      <c r="C64" s="4"/>
      <c r="D64" s="4"/>
      <c r="E64" s="4"/>
      <c r="F64" s="4"/>
    </row>
    <row r="65" spans="2:6" ht="18.75">
      <c r="B65" s="4"/>
      <c r="C65" s="4"/>
      <c r="D65" s="4"/>
      <c r="E65" s="4"/>
      <c r="F65" s="4"/>
    </row>
    <row r="66" spans="2:6" ht="18.75">
      <c r="B66" s="4"/>
      <c r="C66" s="4"/>
      <c r="D66" s="4"/>
      <c r="E66" s="4"/>
      <c r="F66" s="4"/>
    </row>
  </sheetData>
  <mergeCells count="43">
    <mergeCell ref="D6:D9"/>
    <mergeCell ref="A33:A34"/>
    <mergeCell ref="A40:A45"/>
    <mergeCell ref="A35:J35"/>
    <mergeCell ref="E28:E29"/>
    <mergeCell ref="B24:B26"/>
    <mergeCell ref="B23:E23"/>
    <mergeCell ref="B28:B31"/>
    <mergeCell ref="E30:E31"/>
    <mergeCell ref="E24:E26"/>
    <mergeCell ref="A18:J18"/>
    <mergeCell ref="G2:J2"/>
    <mergeCell ref="A38:A39"/>
    <mergeCell ref="A24:A27"/>
    <mergeCell ref="B27:E27"/>
    <mergeCell ref="B32:E32"/>
    <mergeCell ref="A4:J4"/>
    <mergeCell ref="A6:A9"/>
    <mergeCell ref="H8:H9"/>
    <mergeCell ref="I8:I9"/>
    <mergeCell ref="B6:B9"/>
    <mergeCell ref="C6:C9"/>
    <mergeCell ref="E6:E9"/>
    <mergeCell ref="G8:G9"/>
    <mergeCell ref="G6:J7"/>
    <mergeCell ref="J8:J9"/>
    <mergeCell ref="A28:A32"/>
    <mergeCell ref="G3:I3"/>
    <mergeCell ref="A61:C61"/>
    <mergeCell ref="A60:H60"/>
    <mergeCell ref="B39:E39"/>
    <mergeCell ref="H58:J58"/>
    <mergeCell ref="E46:E48"/>
    <mergeCell ref="E40:E44"/>
    <mergeCell ref="B46:B48"/>
    <mergeCell ref="A46:A49"/>
    <mergeCell ref="B45:E45"/>
    <mergeCell ref="A51:J51"/>
    <mergeCell ref="A55:E57"/>
    <mergeCell ref="B40:B44"/>
    <mergeCell ref="B49:E49"/>
    <mergeCell ref="B34:E34"/>
    <mergeCell ref="F6:F9"/>
  </mergeCells>
  <phoneticPr fontId="1" type="noConversion"/>
  <pageMargins left="1.1811023622047245" right="0.39370078740157483" top="0.78740157480314965" bottom="0.78740157480314965" header="0.39370078740157483" footer="0"/>
  <pageSetup paperSize="9" scale="53" fitToWidth="3" fitToHeight="3" orientation="portrait" r:id="rId1"/>
  <headerFooter differentFirst="1" alignWithMargins="0">
    <oddHeader>&amp;C&amp;"Times New Roman,обычный"&amp;14&amp;P</oddHeader>
  </headerFooter>
  <rowBreaks count="3" manualBreakCount="3">
    <brk id="17" max="9" man="1"/>
    <brk id="34" max="9" man="1"/>
    <brk id="50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MoBIL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2017-08-15T12:49:40Z</cp:lastPrinted>
  <dcterms:created xsi:type="dcterms:W3CDTF">2015-09-18T08:05:20Z</dcterms:created>
  <dcterms:modified xsi:type="dcterms:W3CDTF">2017-08-31T09:05:12Z</dcterms:modified>
</cp:coreProperties>
</file>