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95" windowWidth="20730" windowHeight="1170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Лист1!$A$1:$K$38</definedName>
  </definedNames>
  <calcPr calcId="145621"/>
</workbook>
</file>

<file path=xl/calcChain.xml><?xml version="1.0" encoding="utf-8"?>
<calcChain xmlns="http://schemas.openxmlformats.org/spreadsheetml/2006/main">
  <c r="F23" i="1" l="1"/>
  <c r="J19" i="1"/>
  <c r="J18" i="1"/>
  <c r="J15" i="1"/>
  <c r="J14" i="1"/>
  <c r="J22" i="1" s="1"/>
  <c r="I23" i="1"/>
  <c r="J16" i="1"/>
  <c r="G17" i="1"/>
  <c r="H17" i="1" s="1"/>
  <c r="H23" i="1" s="1"/>
  <c r="J17" i="1" l="1"/>
  <c r="J23" i="1" s="1"/>
  <c r="L23" i="1" s="1"/>
  <c r="I22" i="1"/>
  <c r="G23" i="1"/>
  <c r="M23" i="1" s="1"/>
  <c r="G22" i="1"/>
  <c r="H22" i="1"/>
  <c r="M22" i="1" s="1"/>
  <c r="F22" i="1"/>
  <c r="L22" i="1" s="1"/>
  <c r="J20" i="1" l="1"/>
  <c r="I20" i="1"/>
  <c r="G20" i="1"/>
  <c r="H20" i="1"/>
  <c r="F20" i="1"/>
  <c r="M20" i="1" l="1"/>
  <c r="L20" i="1"/>
</calcChain>
</file>

<file path=xl/sharedStrings.xml><?xml version="1.0" encoding="utf-8"?>
<sst xmlns="http://schemas.openxmlformats.org/spreadsheetml/2006/main" count="44" uniqueCount="33">
  <si>
    <t>Виконавці </t>
  </si>
  <si>
    <t>Управління капітального будівництва виконкому Криворізької міської ради</t>
  </si>
  <si>
    <t>Разом</t>
  </si>
  <si>
    <t>загальний фонд</t>
  </si>
  <si>
    <t>спеціальний фонд</t>
  </si>
  <si>
    <t>Придбання спецтехніки та навісного обладнання</t>
  </si>
  <si>
    <t xml:space="preserve">Секретар міської ради </t>
  </si>
  <si>
    <t>Загальний фонд</t>
  </si>
  <si>
    <t>Спеціальний фонд</t>
  </si>
  <si>
    <t>Утримання автошляхів міста</t>
  </si>
  <si>
    <t xml:space="preserve">Поточний ремонт вулиць і доріг міста </t>
  </si>
  <si>
    <t xml:space="preserve">Капітальний ремонт вулиць і доріг міста </t>
  </si>
  <si>
    <t>Реконструкція вулиць і доріг міста</t>
  </si>
  <si>
    <t>Будівництво вулиць і доріг міста</t>
  </si>
  <si>
    <t xml:space="preserve">Створення належних умов організації та безпеки дорожнього руху   </t>
  </si>
  <si>
    <t>Належне утримання вулично-дорожньої мережі</t>
  </si>
  <si>
    <t>Вулично-дорожня мережа</t>
  </si>
  <si>
    <t>2017-2020</t>
  </si>
  <si>
    <t>Очікувані результати </t>
  </si>
  <si>
    <t>з них за джерелами</t>
  </si>
  <si>
    <t>Назва напряму діяльності (пріоритет-ні завдання)</t>
  </si>
  <si>
    <t>Джерела фінансуван-ня </t>
  </si>
  <si>
    <t xml:space="preserve">    С.Маляренко</t>
  </si>
  <si>
    <t>усього</t>
  </si>
  <si>
    <t>Орієнтовні обсяги потреби в фінансуванні (вартість),                           тис. гривень, у тому числі за роками:</t>
  </si>
  <si>
    <t xml:space="preserve">Напрями спрямування коштів </t>
  </si>
  <si>
    <t>територіального дорожнього фонду міста  на 2017 - 2020 роки</t>
  </si>
  <si>
    <t>Департамент розвитку інфраструкту-ри міста виконкому Криворізької міської ради</t>
  </si>
  <si>
    <t xml:space="preserve">Додаток </t>
  </si>
  <si>
    <t>до рішення міської ради</t>
  </si>
  <si>
    <t xml:space="preserve">Перелік заходів </t>
  </si>
  <si>
    <t>Строк  вико-нання, рр.</t>
  </si>
  <si>
    <t>26.12.2018 №3315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</si>
</sst>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1" x14ac:knownFonts="1">
    <font>
      <sz val="10"/>
      <name val="Arial Cyr"/>
      <charset val="204"/>
    </font>
    <font>
      <sz val="8"/>
      <name val="Arial Cyr"/>
      <charset val="204"/>
    </font>
    <font>
      <sz val="14"/>
      <name val="Times New Roman"/>
      <family val="1"/>
      <charset val="204"/>
    </font>
    <font>
      <b/>
      <sz val="16"/>
      <color indexed="8"/>
      <name val="Times New Roman"/>
      <family val="1"/>
      <charset val="204"/>
    </font>
    <font>
      <sz val="10"/>
      <name val="Arial Cyr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b/>
      <i/>
      <sz val="20"/>
      <name val="Times New Roman"/>
      <family val="1"/>
      <charset val="204"/>
    </font>
    <font>
      <sz val="10"/>
      <name val="Arial"/>
      <family val="2"/>
      <charset val="204"/>
    </font>
    <font>
      <sz val="22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i/>
      <sz val="18"/>
      <name val="Times New Roman"/>
      <family val="1"/>
      <charset val="204"/>
    </font>
    <font>
      <sz val="16"/>
      <color indexed="8"/>
      <name val="Times New Roman"/>
      <family val="1"/>
      <charset val="204"/>
    </font>
    <font>
      <sz val="16"/>
      <name val="Arial Cyr"/>
      <charset val="204"/>
    </font>
    <font>
      <i/>
      <sz val="21"/>
      <name val="Times New Roman"/>
      <family val="1"/>
      <charset val="204"/>
    </font>
    <font>
      <b/>
      <i/>
      <sz val="16"/>
      <color indexed="8"/>
      <name val="Times New Roman"/>
      <family val="1"/>
      <charset val="204"/>
    </font>
    <font>
      <b/>
      <i/>
      <sz val="16"/>
      <name val="Arial Cyr"/>
      <charset val="204"/>
    </font>
    <font>
      <b/>
      <i/>
      <sz val="16"/>
      <name val="Times New Roman"/>
      <family val="1"/>
      <charset val="204"/>
    </font>
    <font>
      <b/>
      <i/>
      <sz val="30"/>
      <name val="Times New Roman"/>
      <family val="1"/>
      <charset val="204"/>
    </font>
    <font>
      <sz val="30"/>
      <name val="Times New Roman"/>
      <family val="1"/>
      <charset val="204"/>
    </font>
    <font>
      <sz val="30"/>
      <name val="Arial Cyr"/>
      <charset val="204"/>
    </font>
    <font>
      <b/>
      <i/>
      <sz val="30"/>
      <color indexed="8"/>
      <name val="Times New Roman"/>
      <family val="1"/>
      <charset val="204"/>
    </font>
    <font>
      <b/>
      <sz val="18"/>
      <name val="Arial Cyr"/>
      <charset val="204"/>
    </font>
    <font>
      <i/>
      <sz val="26"/>
      <name val="Times New Roman"/>
      <family val="1"/>
      <charset val="204"/>
    </font>
    <font>
      <sz val="26"/>
      <name val="Arial Cyr"/>
      <charset val="204"/>
    </font>
    <font>
      <i/>
      <sz val="24"/>
      <name val="Times New Roman"/>
      <family val="1"/>
      <charset val="204"/>
    </font>
  </fonts>
  <fills count="16">
    <fill>
      <patternFill patternType="none"/>
    </fill>
    <fill>
      <patternFill patternType="gray125"/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7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</borders>
  <cellStyleXfs count="26">
    <xf numFmtId="0" fontId="0" fillId="0" borderId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10" borderId="0" applyNumberFormat="0" applyBorder="0" applyAlignment="0" applyProtection="0"/>
    <xf numFmtId="0" fontId="6" fillId="4" borderId="5" applyNumberFormat="0" applyAlignment="0" applyProtection="0"/>
    <xf numFmtId="0" fontId="7" fillId="11" borderId="6" applyNumberFormat="0" applyAlignment="0" applyProtection="0"/>
    <xf numFmtId="0" fontId="8" fillId="11" borderId="5" applyNumberFormat="0" applyAlignment="0" applyProtection="0"/>
    <xf numFmtId="0" fontId="9" fillId="0" borderId="7" applyNumberFormat="0" applyFill="0" applyAlignment="0" applyProtection="0"/>
    <xf numFmtId="0" fontId="10" fillId="0" borderId="8" applyNumberFormat="0" applyFill="0" applyAlignment="0" applyProtection="0"/>
    <xf numFmtId="0" fontId="11" fillId="0" borderId="9" applyNumberFormat="0" applyFill="0" applyAlignment="0" applyProtection="0"/>
    <xf numFmtId="0" fontId="11" fillId="0" borderId="0" applyNumberFormat="0" applyFill="0" applyBorder="0" applyAlignment="0" applyProtection="0"/>
    <xf numFmtId="0" fontId="12" fillId="0" borderId="10" applyNumberFormat="0" applyFill="0" applyAlignment="0" applyProtection="0"/>
    <xf numFmtId="0" fontId="13" fillId="12" borderId="11" applyNumberFormat="0" applyAlignment="0" applyProtection="0"/>
    <xf numFmtId="0" fontId="14" fillId="0" borderId="0" applyNumberFormat="0" applyFill="0" applyBorder="0" applyAlignment="0" applyProtection="0"/>
    <xf numFmtId="0" fontId="15" fillId="13" borderId="0" applyNumberFormat="0" applyBorder="0" applyAlignment="0" applyProtection="0"/>
    <xf numFmtId="0" fontId="16" fillId="2" borderId="0" applyNumberFormat="0" applyBorder="0" applyAlignment="0" applyProtection="0"/>
    <xf numFmtId="0" fontId="17" fillId="0" borderId="0" applyNumberFormat="0" applyFill="0" applyBorder="0" applyAlignment="0" applyProtection="0"/>
    <xf numFmtId="0" fontId="4" fillId="14" borderId="12" applyNumberFormat="0" applyFont="0" applyAlignment="0" applyProtection="0"/>
    <xf numFmtId="0" fontId="18" fillId="0" borderId="13" applyNumberFormat="0" applyFill="0" applyAlignment="0" applyProtection="0"/>
    <xf numFmtId="0" fontId="19" fillId="0" borderId="0" applyNumberFormat="0" applyFill="0" applyBorder="0" applyAlignment="0" applyProtection="0"/>
    <xf numFmtId="0" fontId="20" fillId="3" borderId="0" applyNumberFormat="0" applyBorder="0" applyAlignment="0" applyProtection="0"/>
    <xf numFmtId="0" fontId="22" fillId="0" borderId="0"/>
    <xf numFmtId="0" fontId="4" fillId="0" borderId="0"/>
  </cellStyleXfs>
  <cellXfs count="6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2" fillId="0" borderId="0" xfId="0" applyFont="1"/>
    <xf numFmtId="0" fontId="0" fillId="0" borderId="0" xfId="0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Fill="1"/>
    <xf numFmtId="0" fontId="24" fillId="0" borderId="1" xfId="0" applyFont="1" applyFill="1" applyBorder="1" applyAlignment="1">
      <alignment horizontal="left" vertical="center"/>
    </xf>
    <xf numFmtId="0" fontId="25" fillId="0" borderId="1" xfId="0" applyFont="1" applyFill="1" applyBorder="1" applyAlignment="1">
      <alignment horizontal="left" vertical="center"/>
    </xf>
    <xf numFmtId="0" fontId="24" fillId="0" borderId="1" xfId="0" applyFont="1" applyFill="1" applyBorder="1" applyAlignment="1">
      <alignment horizontal="left"/>
    </xf>
    <xf numFmtId="0" fontId="21" fillId="0" borderId="0" xfId="0" applyFont="1" applyFill="1" applyAlignment="1">
      <alignment horizontal="left"/>
    </xf>
    <xf numFmtId="0" fontId="0" fillId="0" borderId="0" xfId="0"/>
    <xf numFmtId="0" fontId="26" fillId="0" borderId="0" xfId="0" applyFont="1" applyAlignment="1">
      <alignment horizontal="left"/>
    </xf>
    <xf numFmtId="0" fontId="23" fillId="0" borderId="0" xfId="0" applyFont="1"/>
    <xf numFmtId="0" fontId="25" fillId="0" borderId="1" xfId="0" applyFont="1" applyFill="1" applyBorder="1" applyAlignment="1">
      <alignment horizontal="left" vertical="top" wrapText="1"/>
    </xf>
    <xf numFmtId="0" fontId="25" fillId="0" borderId="1" xfId="0" applyFont="1" applyFill="1" applyBorder="1" applyAlignment="1">
      <alignment horizontal="center" vertical="center" wrapText="1"/>
    </xf>
    <xf numFmtId="4" fontId="25" fillId="0" borderId="1" xfId="0" applyNumberFormat="1" applyFont="1" applyFill="1" applyBorder="1" applyAlignment="1">
      <alignment horizontal="center" vertical="center" wrapText="1"/>
    </xf>
    <xf numFmtId="0" fontId="25" fillId="0" borderId="1" xfId="0" applyFont="1" applyBorder="1" applyAlignment="1">
      <alignment horizontal="left" vertical="top" wrapText="1"/>
    </xf>
    <xf numFmtId="0" fontId="25" fillId="0" borderId="1" xfId="0" applyFont="1" applyBorder="1" applyAlignment="1">
      <alignment horizontal="center" vertical="center" wrapText="1"/>
    </xf>
    <xf numFmtId="4" fontId="25" fillId="0" borderId="1" xfId="0" applyNumberFormat="1" applyFont="1" applyBorder="1" applyAlignment="1">
      <alignment horizontal="center" vertical="center" wrapText="1"/>
    </xf>
    <xf numFmtId="0" fontId="27" fillId="0" borderId="1" xfId="0" applyFont="1" applyBorder="1" applyAlignment="1">
      <alignment horizontal="left" vertical="top" wrapText="1"/>
    </xf>
    <xf numFmtId="0" fontId="24" fillId="0" borderId="1" xfId="0" applyFont="1" applyBorder="1" applyAlignment="1">
      <alignment wrapText="1"/>
    </xf>
    <xf numFmtId="4" fontId="3" fillId="0" borderId="1" xfId="0" applyNumberFormat="1" applyFont="1" applyBorder="1" applyAlignment="1">
      <alignment horizontal="center" vertical="center" wrapText="1"/>
    </xf>
    <xf numFmtId="4" fontId="24" fillId="0" borderId="1" xfId="0" applyNumberFormat="1" applyFont="1" applyBorder="1" applyAlignment="1">
      <alignment horizontal="center" vertical="center" wrapText="1"/>
    </xf>
    <xf numFmtId="0" fontId="28" fillId="0" borderId="1" xfId="0" applyFont="1" applyBorder="1"/>
    <xf numFmtId="0" fontId="25" fillId="0" borderId="1" xfId="0" applyFont="1" applyBorder="1" applyAlignment="1">
      <alignment vertical="center" wrapText="1"/>
    </xf>
    <xf numFmtId="0" fontId="29" fillId="0" borderId="0" xfId="0" applyFont="1" applyAlignment="1">
      <alignment horizontal="left"/>
    </xf>
    <xf numFmtId="4" fontId="24" fillId="0" borderId="1" xfId="0" applyNumberFormat="1" applyFont="1" applyBorder="1" applyAlignment="1">
      <alignment horizontal="center"/>
    </xf>
    <xf numFmtId="0" fontId="25" fillId="0" borderId="2" xfId="0" applyFont="1" applyBorder="1" applyAlignment="1">
      <alignment horizontal="center" vertical="center" wrapText="1"/>
    </xf>
    <xf numFmtId="4" fontId="27" fillId="15" borderId="1" xfId="0" applyNumberFormat="1" applyFont="1" applyFill="1" applyBorder="1" applyAlignment="1">
      <alignment horizontal="center" vertical="center" wrapText="1"/>
    </xf>
    <xf numFmtId="4" fontId="3" fillId="15" borderId="1" xfId="0" applyNumberFormat="1" applyFont="1" applyFill="1" applyBorder="1" applyAlignment="1">
      <alignment horizontal="center" vertical="center" wrapText="1"/>
    </xf>
    <xf numFmtId="4" fontId="24" fillId="15" borderId="1" xfId="0" applyNumberFormat="1" applyFont="1" applyFill="1" applyBorder="1" applyAlignment="1">
      <alignment horizontal="center" vertical="center" wrapText="1"/>
    </xf>
    <xf numFmtId="4" fontId="24" fillId="15" borderId="1" xfId="0" applyNumberFormat="1" applyFont="1" applyFill="1" applyBorder="1" applyAlignment="1">
      <alignment horizontal="center"/>
    </xf>
    <xf numFmtId="0" fontId="33" fillId="0" borderId="0" xfId="0" applyFont="1" applyFill="1" applyAlignment="1">
      <alignment horizontal="left"/>
    </xf>
    <xf numFmtId="0" fontId="34" fillId="0" borderId="0" xfId="0" applyFont="1"/>
    <xf numFmtId="0" fontId="35" fillId="0" borderId="0" xfId="0" applyFont="1"/>
    <xf numFmtId="4" fontId="33" fillId="0" borderId="0" xfId="0" applyNumberFormat="1" applyFont="1" applyFill="1" applyBorder="1" applyAlignment="1">
      <alignment horizontal="left"/>
    </xf>
    <xf numFmtId="4" fontId="37" fillId="0" borderId="0" xfId="0" applyNumberFormat="1" applyFont="1" applyAlignment="1">
      <alignment horizontal="center"/>
    </xf>
    <xf numFmtId="0" fontId="37" fillId="0" borderId="0" xfId="0" applyFont="1" applyAlignment="1">
      <alignment horizontal="center"/>
    </xf>
    <xf numFmtId="4" fontId="28" fillId="0" borderId="0" xfId="0" applyNumberFormat="1" applyFont="1"/>
    <xf numFmtId="4" fontId="28" fillId="0" borderId="0" xfId="0" applyNumberFormat="1" applyFont="1" applyAlignment="1">
      <alignment horizontal="center"/>
    </xf>
    <xf numFmtId="4" fontId="25" fillId="15" borderId="1" xfId="0" applyNumberFormat="1" applyFont="1" applyFill="1" applyBorder="1" applyAlignment="1">
      <alignment horizontal="center" vertical="center" wrapText="1"/>
    </xf>
    <xf numFmtId="0" fontId="38" fillId="0" borderId="0" xfId="0" applyFont="1" applyAlignment="1">
      <alignment horizontal="left"/>
    </xf>
    <xf numFmtId="0" fontId="39" fillId="0" borderId="0" xfId="0" applyFont="1"/>
    <xf numFmtId="0" fontId="38" fillId="0" borderId="0" xfId="0" applyFont="1"/>
    <xf numFmtId="0" fontId="38" fillId="0" borderId="0" xfId="25" applyFont="1" applyFill="1" applyAlignment="1"/>
    <xf numFmtId="0" fontId="25" fillId="0" borderId="3" xfId="0" applyFont="1" applyBorder="1" applyAlignment="1">
      <alignment horizontal="center" vertical="top" wrapText="1"/>
    </xf>
    <xf numFmtId="0" fontId="25" fillId="0" borderId="4" xfId="0" applyFont="1" applyBorder="1" applyAlignment="1">
      <alignment horizontal="center" vertical="top" wrapText="1"/>
    </xf>
    <xf numFmtId="0" fontId="25" fillId="0" borderId="2" xfId="0" applyFont="1" applyBorder="1" applyAlignment="1">
      <alignment horizontal="center" vertical="top" wrapText="1"/>
    </xf>
    <xf numFmtId="0" fontId="25" fillId="0" borderId="3" xfId="0" applyFont="1" applyBorder="1" applyAlignment="1">
      <alignment horizontal="center" vertical="center" wrapText="1"/>
    </xf>
    <xf numFmtId="0" fontId="25" fillId="0" borderId="4" xfId="0" applyFont="1" applyBorder="1" applyAlignment="1">
      <alignment horizontal="center" vertical="center" wrapText="1"/>
    </xf>
    <xf numFmtId="0" fontId="25" fillId="0" borderId="2" xfId="0" applyFont="1" applyBorder="1" applyAlignment="1">
      <alignment horizontal="center" vertical="center" wrapText="1"/>
    </xf>
    <xf numFmtId="0" fontId="30" fillId="0" borderId="1" xfId="0" applyFont="1" applyBorder="1" applyAlignment="1">
      <alignment horizontal="center" vertical="top" wrapText="1"/>
    </xf>
    <xf numFmtId="0" fontId="32" fillId="0" borderId="1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0" fontId="33" fillId="0" borderId="0" xfId="0" applyFont="1" applyAlignment="1">
      <alignment horizontal="center" wrapText="1"/>
    </xf>
    <xf numFmtId="0" fontId="36" fillId="0" borderId="0" xfId="0" applyFont="1" applyAlignment="1">
      <alignment horizontal="center" vertical="center" wrapText="1"/>
    </xf>
    <xf numFmtId="0" fontId="31" fillId="0" borderId="1" xfId="0" applyFont="1" applyBorder="1" applyAlignment="1">
      <alignment horizontal="center" vertical="top" wrapText="1"/>
    </xf>
    <xf numFmtId="0" fontId="30" fillId="15" borderId="1" xfId="0" applyFont="1" applyFill="1" applyBorder="1" applyAlignment="1">
      <alignment horizontal="center" vertical="center" wrapText="1"/>
    </xf>
    <xf numFmtId="0" fontId="40" fillId="0" borderId="0" xfId="25" applyFont="1" applyFill="1" applyAlignment="1"/>
  </cellXfs>
  <cellStyles count="26">
    <cellStyle name="Акцент1 2" xfId="1"/>
    <cellStyle name="Акцент2 2" xfId="2"/>
    <cellStyle name="Акцент3 2" xfId="3"/>
    <cellStyle name="Акцент4 2" xfId="4"/>
    <cellStyle name="Акцент5 2" xfId="5"/>
    <cellStyle name="Акцент6 2" xfId="6"/>
    <cellStyle name="Ввод  2" xfId="7"/>
    <cellStyle name="Вывод 2" xfId="8"/>
    <cellStyle name="Вычисление 2" xfId="9"/>
    <cellStyle name="Заголовок 1 2" xfId="10"/>
    <cellStyle name="Заголовок 2 2" xfId="11"/>
    <cellStyle name="Заголовок 3 2" xfId="12"/>
    <cellStyle name="Заголовок 4 2" xfId="13"/>
    <cellStyle name="Итог 2" xfId="14"/>
    <cellStyle name="Контрольная ячейка 2" xfId="15"/>
    <cellStyle name="Название 2" xfId="16"/>
    <cellStyle name="Нейтральный 2" xfId="17"/>
    <cellStyle name="Обычный" xfId="0" builtinId="0"/>
    <cellStyle name="Обычный 2" xfId="25"/>
    <cellStyle name="Плохой 2" xfId="18"/>
    <cellStyle name="Пояснение 2" xfId="19"/>
    <cellStyle name="Примечание 2" xfId="20"/>
    <cellStyle name="Связанная ячейка 2" xfId="21"/>
    <cellStyle name="Текст предупреждения 2" xfId="22"/>
    <cellStyle name="Хороший 2" xfId="23"/>
    <cellStyle name="㼿㼿㼿㼿㼿㼿㼿㼿㼿㼿㼿㼿㼿㼿" xfId="2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tabSelected="1" view="pageBreakPreview" zoomScale="60" zoomScaleNormal="90" workbookViewId="0">
      <selection activeCell="A8" sqref="A8:K8"/>
    </sheetView>
  </sheetViews>
  <sheetFormatPr defaultRowHeight="12.75" x14ac:dyDescent="0.2"/>
  <cols>
    <col min="1" max="1" width="18.140625" style="11" customWidth="1"/>
    <col min="2" max="2" width="24.5703125" customWidth="1"/>
    <col min="3" max="3" width="14.5703125" customWidth="1"/>
    <col min="4" max="4" width="19.42578125" customWidth="1"/>
    <col min="5" max="5" width="19.5703125" customWidth="1"/>
    <col min="6" max="6" width="18.7109375" customWidth="1"/>
    <col min="7" max="7" width="19.140625" customWidth="1"/>
    <col min="8" max="8" width="19" customWidth="1"/>
    <col min="9" max="9" width="18.85546875" style="11" customWidth="1"/>
    <col min="10" max="10" width="19.7109375" customWidth="1"/>
    <col min="11" max="11" width="21.28515625" customWidth="1"/>
    <col min="12" max="12" width="23" customWidth="1"/>
    <col min="13" max="13" width="24" customWidth="1"/>
  </cols>
  <sheetData>
    <row r="1" spans="1:11" ht="37.5" customHeight="1" x14ac:dyDescent="0.45">
      <c r="I1" s="42" t="s">
        <v>28</v>
      </c>
      <c r="J1" s="43"/>
      <c r="K1" s="43"/>
    </row>
    <row r="2" spans="1:11" ht="33" x14ac:dyDescent="0.45">
      <c r="B2" s="1"/>
      <c r="I2" s="44" t="s">
        <v>29</v>
      </c>
      <c r="J2" s="44"/>
      <c r="K2" s="44"/>
    </row>
    <row r="3" spans="1:11" s="11" customFormat="1" ht="33" x14ac:dyDescent="0.45">
      <c r="B3" s="1"/>
      <c r="I3" s="59" t="s">
        <v>32</v>
      </c>
      <c r="J3" s="45"/>
      <c r="K3" s="43"/>
    </row>
    <row r="4" spans="1:11" s="11" customFormat="1" ht="27" x14ac:dyDescent="0.4">
      <c r="B4" s="1"/>
      <c r="H4" s="26"/>
      <c r="I4" s="26"/>
    </row>
    <row r="5" spans="1:11" s="11" customFormat="1" ht="27" x14ac:dyDescent="0.4">
      <c r="B5" s="1"/>
      <c r="H5" s="26"/>
      <c r="I5" s="26"/>
    </row>
    <row r="6" spans="1:11" s="11" customFormat="1" ht="3" customHeight="1" x14ac:dyDescent="0.35">
      <c r="B6" s="1"/>
      <c r="H6" s="12"/>
      <c r="I6" s="12"/>
    </row>
    <row r="7" spans="1:11" ht="35.25" customHeight="1" x14ac:dyDescent="0.5">
      <c r="A7" s="55" t="s">
        <v>25</v>
      </c>
      <c r="B7" s="55"/>
      <c r="C7" s="55"/>
      <c r="D7" s="55"/>
      <c r="E7" s="55"/>
      <c r="F7" s="55"/>
      <c r="G7" s="55"/>
      <c r="H7" s="55"/>
      <c r="I7" s="55"/>
      <c r="J7" s="55"/>
      <c r="K7" s="55"/>
    </row>
    <row r="8" spans="1:11" ht="56.25" customHeight="1" x14ac:dyDescent="0.2">
      <c r="A8" s="56" t="s">
        <v>26</v>
      </c>
      <c r="B8" s="56"/>
      <c r="C8" s="56"/>
      <c r="D8" s="56"/>
      <c r="E8" s="56"/>
      <c r="F8" s="56"/>
      <c r="G8" s="56"/>
      <c r="H8" s="56"/>
      <c r="I8" s="56"/>
      <c r="J8" s="56"/>
      <c r="K8" s="56"/>
    </row>
    <row r="9" spans="1:11" ht="20.25" customHeight="1" x14ac:dyDescent="0.2">
      <c r="A9" s="5"/>
      <c r="B9" s="2"/>
      <c r="C9" s="2"/>
      <c r="D9" s="2"/>
      <c r="E9" s="2"/>
      <c r="F9" s="2"/>
      <c r="G9" s="2"/>
      <c r="H9" s="2"/>
      <c r="I9" s="5"/>
      <c r="J9" s="4"/>
      <c r="K9" s="2"/>
    </row>
    <row r="10" spans="1:11" ht="30.75" customHeight="1" x14ac:dyDescent="0.2">
      <c r="A10" s="52" t="s">
        <v>20</v>
      </c>
      <c r="B10" s="52" t="s">
        <v>30</v>
      </c>
      <c r="C10" s="52" t="s">
        <v>31</v>
      </c>
      <c r="D10" s="52" t="s">
        <v>0</v>
      </c>
      <c r="E10" s="52" t="s">
        <v>21</v>
      </c>
      <c r="F10" s="52" t="s">
        <v>24</v>
      </c>
      <c r="G10" s="52"/>
      <c r="H10" s="52"/>
      <c r="I10" s="52"/>
      <c r="J10" s="57"/>
      <c r="K10" s="52" t="s">
        <v>18</v>
      </c>
    </row>
    <row r="11" spans="1:11" ht="66" customHeight="1" x14ac:dyDescent="0.2">
      <c r="A11" s="52"/>
      <c r="B11" s="52"/>
      <c r="C11" s="52"/>
      <c r="D11" s="52"/>
      <c r="E11" s="52"/>
      <c r="F11" s="52"/>
      <c r="G11" s="52"/>
      <c r="H11" s="52"/>
      <c r="I11" s="52"/>
      <c r="J11" s="57"/>
      <c r="K11" s="52"/>
    </row>
    <row r="12" spans="1:11" ht="18.75" customHeight="1" x14ac:dyDescent="0.2">
      <c r="A12" s="52"/>
      <c r="B12" s="52"/>
      <c r="C12" s="52"/>
      <c r="D12" s="52"/>
      <c r="E12" s="52"/>
      <c r="F12" s="58">
        <v>2017</v>
      </c>
      <c r="G12" s="53">
        <v>2018</v>
      </c>
      <c r="H12" s="53">
        <v>2019</v>
      </c>
      <c r="I12" s="53">
        <v>2020</v>
      </c>
      <c r="J12" s="53" t="s">
        <v>23</v>
      </c>
      <c r="K12" s="52"/>
    </row>
    <row r="13" spans="1:11" ht="8.25" customHeight="1" x14ac:dyDescent="0.2">
      <c r="A13" s="52"/>
      <c r="B13" s="52"/>
      <c r="C13" s="52"/>
      <c r="D13" s="52"/>
      <c r="E13" s="52"/>
      <c r="F13" s="58"/>
      <c r="G13" s="53"/>
      <c r="H13" s="53"/>
      <c r="I13" s="54"/>
      <c r="J13" s="54"/>
      <c r="K13" s="52"/>
    </row>
    <row r="14" spans="1:11" s="6" customFormat="1" ht="42" customHeight="1" x14ac:dyDescent="0.2">
      <c r="A14" s="46" t="s">
        <v>16</v>
      </c>
      <c r="B14" s="14" t="s">
        <v>9</v>
      </c>
      <c r="C14" s="15" t="s">
        <v>17</v>
      </c>
      <c r="D14" s="49" t="s">
        <v>27</v>
      </c>
      <c r="E14" s="15" t="s">
        <v>7</v>
      </c>
      <c r="F14" s="29">
        <v>42000</v>
      </c>
      <c r="G14" s="16">
        <v>61000</v>
      </c>
      <c r="H14" s="16">
        <v>150000</v>
      </c>
      <c r="I14" s="16">
        <v>200000</v>
      </c>
      <c r="J14" s="16">
        <f>F14+G14+H14+I14</f>
        <v>453000</v>
      </c>
      <c r="K14" s="49" t="s">
        <v>14</v>
      </c>
    </row>
    <row r="15" spans="1:11" ht="60" customHeight="1" x14ac:dyDescent="0.2">
      <c r="A15" s="47"/>
      <c r="B15" s="17" t="s">
        <v>10</v>
      </c>
      <c r="C15" s="15" t="s">
        <v>17</v>
      </c>
      <c r="D15" s="50"/>
      <c r="E15" s="15" t="s">
        <v>7</v>
      </c>
      <c r="F15" s="29">
        <v>300000</v>
      </c>
      <c r="G15" s="16">
        <v>800000</v>
      </c>
      <c r="H15" s="16">
        <v>900000</v>
      </c>
      <c r="I15" s="16">
        <v>1000000</v>
      </c>
      <c r="J15" s="16">
        <f t="shared" ref="J15:J19" si="0">F15+G15+H15+I15</f>
        <v>3000000</v>
      </c>
      <c r="K15" s="50"/>
    </row>
    <row r="16" spans="1:11" ht="62.25" customHeight="1" x14ac:dyDescent="0.2">
      <c r="A16" s="47"/>
      <c r="B16" s="17" t="s">
        <v>11</v>
      </c>
      <c r="C16" s="15" t="s">
        <v>17</v>
      </c>
      <c r="D16" s="50"/>
      <c r="E16" s="18" t="s">
        <v>8</v>
      </c>
      <c r="F16" s="29">
        <v>100000</v>
      </c>
      <c r="G16" s="16">
        <v>400000</v>
      </c>
      <c r="H16" s="16">
        <v>500000</v>
      </c>
      <c r="I16" s="16">
        <v>600000</v>
      </c>
      <c r="J16" s="16">
        <f t="shared" si="0"/>
        <v>1600000</v>
      </c>
      <c r="K16" s="50"/>
    </row>
    <row r="17" spans="1:13" s="11" customFormat="1" ht="61.5" customHeight="1" x14ac:dyDescent="0.2">
      <c r="A17" s="47"/>
      <c r="B17" s="20" t="s">
        <v>12</v>
      </c>
      <c r="C17" s="15" t="s">
        <v>17</v>
      </c>
      <c r="D17" s="50"/>
      <c r="E17" s="18" t="s">
        <v>8</v>
      </c>
      <c r="F17" s="29">
        <v>40000</v>
      </c>
      <c r="G17" s="16">
        <f t="shared" ref="G17:H17" si="1">F17*1.2</f>
        <v>48000</v>
      </c>
      <c r="H17" s="16">
        <f t="shared" si="1"/>
        <v>57600</v>
      </c>
      <c r="I17" s="16">
        <v>69120</v>
      </c>
      <c r="J17" s="16">
        <f t="shared" si="0"/>
        <v>214720</v>
      </c>
      <c r="K17" s="51"/>
    </row>
    <row r="18" spans="1:13" s="11" customFormat="1" ht="143.25" customHeight="1" x14ac:dyDescent="0.3">
      <c r="A18" s="47"/>
      <c r="B18" s="20" t="s">
        <v>13</v>
      </c>
      <c r="C18" s="15" t="s">
        <v>17</v>
      </c>
      <c r="D18" s="18" t="s">
        <v>1</v>
      </c>
      <c r="E18" s="18" t="s">
        <v>8</v>
      </c>
      <c r="F18" s="29">
        <v>12800</v>
      </c>
      <c r="G18" s="41">
        <v>153.5</v>
      </c>
      <c r="H18" s="41">
        <v>0</v>
      </c>
      <c r="I18" s="41">
        <v>0</v>
      </c>
      <c r="J18" s="41">
        <f t="shared" si="0"/>
        <v>12953.5</v>
      </c>
      <c r="K18" s="18" t="s">
        <v>14</v>
      </c>
      <c r="L18" s="39"/>
    </row>
    <row r="19" spans="1:13" s="11" customFormat="1" ht="154.5" customHeight="1" x14ac:dyDescent="0.2">
      <c r="A19" s="48"/>
      <c r="B19" s="20" t="s">
        <v>5</v>
      </c>
      <c r="C19" s="18" t="s">
        <v>17</v>
      </c>
      <c r="D19" s="28" t="s">
        <v>27</v>
      </c>
      <c r="E19" s="18" t="s">
        <v>8</v>
      </c>
      <c r="F19" s="29">
        <v>0</v>
      </c>
      <c r="G19" s="16">
        <v>42000</v>
      </c>
      <c r="H19" s="16">
        <v>75000</v>
      </c>
      <c r="I19" s="16">
        <v>80000</v>
      </c>
      <c r="J19" s="16">
        <f t="shared" si="0"/>
        <v>197000</v>
      </c>
      <c r="K19" s="19" t="s">
        <v>15</v>
      </c>
    </row>
    <row r="20" spans="1:13" ht="23.25" x14ac:dyDescent="0.35">
      <c r="A20" s="7" t="s">
        <v>2</v>
      </c>
      <c r="B20" s="7"/>
      <c r="C20" s="21"/>
      <c r="D20" s="21"/>
      <c r="E20" s="21"/>
      <c r="F20" s="30">
        <f>F22+F23</f>
        <v>494800</v>
      </c>
      <c r="G20" s="22">
        <f t="shared" ref="G20:J20" si="2">G22+G23</f>
        <v>1351153.5</v>
      </c>
      <c r="H20" s="22">
        <f t="shared" si="2"/>
        <v>1682600</v>
      </c>
      <c r="I20" s="22">
        <f t="shared" ref="I20" si="3">I22+I23</f>
        <v>1949120</v>
      </c>
      <c r="J20" s="22">
        <f t="shared" si="2"/>
        <v>5477673.5</v>
      </c>
      <c r="K20" s="25"/>
      <c r="L20" s="37">
        <f>J20-F20</f>
        <v>4982873.5</v>
      </c>
      <c r="M20" s="40">
        <f>G20+H20+I20</f>
        <v>4982873.5</v>
      </c>
    </row>
    <row r="21" spans="1:13" ht="23.25" x14ac:dyDescent="0.35">
      <c r="A21" s="8" t="s">
        <v>19</v>
      </c>
      <c r="B21" s="8"/>
      <c r="C21" s="21"/>
      <c r="D21" s="21"/>
      <c r="E21" s="21"/>
      <c r="F21" s="31"/>
      <c r="G21" s="23"/>
      <c r="H21" s="23"/>
      <c r="I21" s="23"/>
      <c r="J21" s="23"/>
      <c r="K21" s="25"/>
      <c r="L21" s="38"/>
      <c r="M21" s="40"/>
    </row>
    <row r="22" spans="1:13" ht="23.25" x14ac:dyDescent="0.35">
      <c r="A22" s="9" t="s">
        <v>3</v>
      </c>
      <c r="B22" s="9"/>
      <c r="C22" s="24"/>
      <c r="D22" s="24"/>
      <c r="E22" s="24"/>
      <c r="F22" s="32">
        <f>F14+F15</f>
        <v>342000</v>
      </c>
      <c r="G22" s="27">
        <f t="shared" ref="G22:H22" si="4">G14+G15</f>
        <v>861000</v>
      </c>
      <c r="H22" s="27">
        <f t="shared" si="4"/>
        <v>1050000</v>
      </c>
      <c r="I22" s="27">
        <f t="shared" ref="I22" si="5">I14+I15</f>
        <v>1200000</v>
      </c>
      <c r="J22" s="27">
        <f>J14+J15</f>
        <v>3453000</v>
      </c>
      <c r="K22" s="25"/>
      <c r="L22" s="37">
        <f t="shared" ref="L22:L23" si="6">J22-F22</f>
        <v>3111000</v>
      </c>
      <c r="M22" s="40">
        <f t="shared" ref="M22:M23" si="7">G22+H22+I22</f>
        <v>3111000</v>
      </c>
    </row>
    <row r="23" spans="1:13" ht="23.25" x14ac:dyDescent="0.35">
      <c r="A23" s="9" t="s">
        <v>4</v>
      </c>
      <c r="B23" s="9"/>
      <c r="C23" s="24"/>
      <c r="D23" s="24"/>
      <c r="E23" s="24"/>
      <c r="F23" s="27">
        <f>F16+F17+F19+F18</f>
        <v>152800</v>
      </c>
      <c r="G23" s="27">
        <f>G16+G17+G19+G18</f>
        <v>490153.5</v>
      </c>
      <c r="H23" s="27">
        <f t="shared" ref="H23:I23" si="8">H16+H17+H18+H19</f>
        <v>632600</v>
      </c>
      <c r="I23" s="27">
        <f t="shared" si="8"/>
        <v>749120</v>
      </c>
      <c r="J23" s="27">
        <f>J16+J17+J18+J19</f>
        <v>2024673.5</v>
      </c>
      <c r="K23" s="24"/>
      <c r="L23" s="37">
        <f t="shared" si="6"/>
        <v>1871873.5</v>
      </c>
      <c r="M23" s="40">
        <f t="shared" si="7"/>
        <v>1871873.5</v>
      </c>
    </row>
    <row r="25" spans="1:13" ht="18.75" x14ac:dyDescent="0.3">
      <c r="A25" s="3"/>
      <c r="B25" s="3"/>
      <c r="C25" s="3"/>
      <c r="D25" s="3"/>
      <c r="E25" s="3"/>
    </row>
    <row r="26" spans="1:13" ht="18.75" x14ac:dyDescent="0.3">
      <c r="A26" s="3"/>
      <c r="B26" s="3"/>
      <c r="C26" s="3"/>
      <c r="D26" s="3"/>
      <c r="E26" s="3"/>
    </row>
    <row r="27" spans="1:13" ht="25.5" x14ac:dyDescent="0.35">
      <c r="A27" s="10"/>
    </row>
    <row r="28" spans="1:13" ht="27.75" x14ac:dyDescent="0.4">
      <c r="C28" s="13"/>
      <c r="D28" s="13"/>
      <c r="E28" s="13"/>
    </row>
    <row r="29" spans="1:13" ht="54" customHeight="1" x14ac:dyDescent="0.55000000000000004">
      <c r="A29" s="33" t="s">
        <v>6</v>
      </c>
      <c r="B29" s="34"/>
      <c r="C29" s="34"/>
      <c r="D29" s="34"/>
      <c r="E29" s="34"/>
      <c r="F29" s="35"/>
      <c r="G29" s="35"/>
      <c r="H29" s="36" t="s">
        <v>22</v>
      </c>
      <c r="I29" s="35"/>
      <c r="J29" s="35"/>
      <c r="K29" s="35"/>
    </row>
  </sheetData>
  <mergeCells count="17">
    <mergeCell ref="A7:K7"/>
    <mergeCell ref="A8:K8"/>
    <mergeCell ref="F10:J11"/>
    <mergeCell ref="J12:J13"/>
    <mergeCell ref="G12:G13"/>
    <mergeCell ref="H12:H13"/>
    <mergeCell ref="B10:B13"/>
    <mergeCell ref="D10:D13"/>
    <mergeCell ref="F12:F13"/>
    <mergeCell ref="A10:A13"/>
    <mergeCell ref="A14:A19"/>
    <mergeCell ref="K14:K17"/>
    <mergeCell ref="D14:D17"/>
    <mergeCell ref="K10:K13"/>
    <mergeCell ref="E10:E13"/>
    <mergeCell ref="C10:C13"/>
    <mergeCell ref="I12:I13"/>
  </mergeCells>
  <phoneticPr fontId="1" type="noConversion"/>
  <pageMargins left="0.39370078740157483" right="0.19685039370078741" top="0.78740157480314965" bottom="0.39370078740157483" header="0.51181102362204722" footer="0.51181102362204722"/>
  <pageSetup paperSize="9" scale="46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>MoBIL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</dc:creator>
  <cp:lastModifiedBy>org301</cp:lastModifiedBy>
  <cp:lastPrinted>2018-12-06T08:57:23Z</cp:lastPrinted>
  <dcterms:created xsi:type="dcterms:W3CDTF">2015-09-18T08:05:20Z</dcterms:created>
  <dcterms:modified xsi:type="dcterms:W3CDTF">2018-12-27T10:11:01Z</dcterms:modified>
</cp:coreProperties>
</file>